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7D846745-D10B-4832-893A-26C468D463C3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график!$A$1:$BH$66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V65" i="1"/>
  <c r="T65" i="1"/>
  <c r="R65" i="1"/>
  <c r="Q65" i="1"/>
  <c r="P65" i="1"/>
  <c r="U40" i="1"/>
  <c r="U70" i="1" s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<sst xmlns="http://schemas.openxmlformats.org/spreadsheetml/2006/main" count="659" uniqueCount="272">
  <si>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</si>
  <si>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</si>
  <si>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</si>
  <si>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</si>
  <si>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</si>
  <si>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</si>
  <si>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</si>
  <si>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</si>
  <si>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</si>
  <si>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</si>
  <si>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</si>
  <si>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</si>
  <si>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</si>
  <si>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</si>
  <si>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</si>
  <si>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</si>
  <si>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</si>
  <si>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</si>
  <si>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</si>
  <si>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</si>
  <si>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</si>
  <si>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</si>
  <si>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</si>
  <si>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</si>
  <si>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</si>
  <si>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</si>
  <si>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</si>
  <si>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</si>
  <si>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</si>
  <si>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</si>
  <si>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</si>
  <si>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</si>
  <si>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</si>
  <si>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</si>
  <si>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</si>
  <si>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</si>
  <si>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</si>
  <si>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</si>
  <si>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</si>
  <si>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</si>
  <si>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</si>
  <si>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</si>
  <si>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</si>
  <si>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</si>
  <si>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</si>
  <si>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</si>
  <si>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</si>
  <si>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</si>
  <si>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</si>
  <si>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</si>
  <si>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</si>
  <si>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</si>
  <si>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</si>
  <si>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</si>
  <si>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</si>
  <si>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</si>
  <si>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</si>
  <si>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</si>
  <si>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</si>
  <si>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</si>
  <si>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</si>
  <si>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</si>
  <si>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</si>
  <si>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</si>
  <si>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</si>
  <si>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</si>
  <si>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</si>
  <si>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</si>
  <si>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</si>
  <si>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</si>
  <si>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</si>
  <si>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</si>
  <si>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</si>
  <si>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</si>
  <si>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</si>
  <si>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</si>
  <si>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</si>
  <si>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</si>
  <si>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</si>
  <si>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</si>
  <si>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</si>
  <si>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</si>
  <si>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</si>
  <si>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</si>
  <si>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</si>
  <si>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</si>
  <si>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</si>
  <si>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</si>
  <si>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</si>
  <si>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</si>
  <si>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</si>
  <si>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</si>
  <si>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</si>
  <si>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</si>
  <si>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</si>
  <si>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</si>
  <si>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</si>
  <si>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</si>
  <si>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</si>
  <si>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</si>
  <si>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</si>
  <si>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</si>
  <si>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</si>
  <si>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</si>
  <si>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</si>
  <si>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</si>
  <si>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</si>
  <si>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</si>
  <si>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</si>
  <si>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</si>
  <si>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</si>
  <si>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</si>
  <si>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</si>
  <si>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</si>
  <si>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</si>
  <si>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</si>
  <si>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</si>
  <si>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</si>
  <si>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</si>
  <si>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</si>
  <si>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</si>
  <si>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</si>
  <si>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</si>
  <si>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</si>
  <si>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</si>
  <si>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</si>
  <si>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</si>
  <si>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</si>
  <si>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</si>
  <si>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</si>
  <si>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</si>
  <si>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</si>
  <si>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</si>
  <si>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</si>
  <si>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</si>
  <si>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</si>
  <si>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</si>
  <si>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</si>
  <si>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</si>
  <si>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</si>
  <si>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</si>
  <si>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</si>
  <si>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</si>
  <si>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</si>
  <si>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</si>
  <si>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</si>
  <si>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</si>
  <si>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</si>
  <si>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</si>
  <si>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</si>
  <si>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</si>
  <si>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</si>
  <si>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</si>
  <si>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</si>
  <si>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</si>
  <si>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</si>
  <si>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</si>
  <si>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</si>
  <si>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</si>
  <si>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</si>
  <si>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</si>
  <si>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</si>
  <si>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</si>
  <si>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</si>
  <si>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</si>
  <si>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</si>
  <si>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</si>
  <si>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</si>
  <si>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</si>
  <si>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</si>
  <si>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</si>
  <si>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</si>
  <si>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</si>
  <si>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</si>
  <si>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</si>
  <si>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</si>
  <si>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</si>
  <si>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</si>
  <si>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</si>
  <si>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</si>
  <si>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</si>
  <si>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</si>
  <si>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</si>
  <si>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</si>
  <si>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</si>
  <si>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</si>
  <si>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</si>
  <si>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</si>
  <si>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</si>
  <si>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</si>
  <si>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</si>
  <si>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</si>
  <si>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</si>
  <si>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</si>
  <si>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</si>
  <si>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</si>
  <si>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</si>
  <si>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</si>
  <si>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</si>
  <si>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</si>
  <si>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</si>
  <si>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</si>
  <si>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</si>
  <si>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</si>
  <si>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</si>
  <si>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</si>
  <si>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</si>
  <si>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</si>
  <si>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</si>
  <si>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</si>
  <si>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</si>
  <si>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</si>
  <si>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</si>
  <si>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</si>
  <si>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</si>
  <si>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</si>
  <si>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</si>
  <si>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</si>
  <si>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</si>
  <si>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</si>
  <si>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</si>
  <si>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</si>
  <si>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</si>
  <si>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</si>
  <si>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</si>
  <si>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</si>
  <si>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</si>
  <si>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</si>
  <si>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</si>
  <si>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</si>
  <si>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</si>
  <si>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</si>
  <si>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</si>
  <si>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</si>
  <si>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</si>
  <si>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</si>
  <si>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</si>
  <si>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</si>
  <si>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</si>
  <si>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</si>
  <si>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</si>
  <si>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</si>
  <si>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Директор СИ</t>
  </si>
  <si>
    <t>Н.А.Курбатская</t>
  </si>
  <si>
    <t>Зав.кафедрой СК</t>
  </si>
  <si>
    <t>С.Г.Парфёнов</t>
  </si>
  <si>
    <t>Научная специальность 2.1.1. Строительные конструкции, здания и сооружения</t>
  </si>
  <si>
    <t>"Строительные конструкции"</t>
  </si>
  <si>
    <t>Строительный институт</t>
  </si>
  <si>
    <t>СК</t>
  </si>
  <si>
    <t xml:space="preserve"> СК</t>
  </si>
  <si>
    <t>Строительные конструкции, здания и сооружения</t>
  </si>
  <si>
    <t>Проектирование строительных конструкций, зданий и сооружений</t>
  </si>
  <si>
    <t>Здания и сооружения при особых условиях и воздействиях</t>
  </si>
  <si>
    <t>Кандидатский экзамен по специальной дисциплине "Строительные конструкции, здания и сооружения"</t>
  </si>
  <si>
    <t>Экзамен по дисциплине "Проектирование строительных конструкций, зданий и сооружений"</t>
  </si>
  <si>
    <t>8 1/3</t>
  </si>
  <si>
    <t>3 2/3</t>
  </si>
  <si>
    <t>29 1/3</t>
  </si>
  <si>
    <t>2 2/3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</si>
  <si>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образовавтельный компонет; (П) – практика; (Н) - научный компонент; (Э) - промежуточная аттестация; (Г) - итоговая аттестация; (К) - каникулы.</t>
    </r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</si>
  <si>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диссертации.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</si>
  <si>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. 
 </t>
  </si>
  <si>
    <t xml:space="preserve">Представление рукописи диссертации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</si>
  <si>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</si>
  <si>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</si>
  <si>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</si>
  <si>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 xml:space="preserve">Публикация не менее 2 научных статей (в том числе в изданиях, рекомендованных ВАК РФ) и 2 тезисов докладов в сборнике трудов конференции. 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</si>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</sst>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7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14" fontId="2" fillId="7" borderId="26" xfId="0" applyNumberFormat="1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2" fillId="0" borderId="56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18" fillId="0" borderId="0" xfId="0" applyFont="1" applyBorder="1" applyAlignment="1" applyProtection="1">
      <alignment horizontal="center"/>
      <protection hidden="1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31" fillId="8" borderId="5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21" xfId="0" applyFont="1" applyFill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="95" zoomScaleNormal="95" zoomScaleSheetLayoutView="100" workbookViewId="0">
      <pane ySplit="4" topLeftCell="A37" activePane="bottomLeft" state="frozen"/>
      <selection pane="bottomLeft" activeCell="B43" sqref="B43"/>
    </sheetView>
  </sheetViews>
  <sheetFormatPr defaultRowHeight="12.75" x14ac:dyDescent="0.2"/>
  <cols>
    <col min="1" max="1" width="10.7109375" style="111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17" t="s">
        <v>14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</row>
    <row r="2" spans="1:23" ht="39" customHeight="1" x14ac:dyDescent="0.2">
      <c r="A2" s="318"/>
      <c r="B2" s="321" t="s">
        <v>0</v>
      </c>
      <c r="C2" s="324" t="s">
        <v>1</v>
      </c>
      <c r="D2" s="325"/>
      <c r="E2" s="325"/>
      <c r="F2" s="326"/>
      <c r="G2" s="329" t="s">
        <v>4</v>
      </c>
      <c r="H2" s="332" t="s">
        <v>5</v>
      </c>
      <c r="I2" s="332" t="s">
        <v>6</v>
      </c>
      <c r="J2" s="348" t="s">
        <v>7</v>
      </c>
      <c r="K2" s="346"/>
      <c r="L2" s="346"/>
      <c r="M2" s="346"/>
      <c r="N2" s="349"/>
      <c r="O2" s="346" t="s">
        <v>238</v>
      </c>
      <c r="P2" s="346"/>
      <c r="Q2" s="346"/>
      <c r="R2" s="347"/>
      <c r="S2" s="347"/>
      <c r="T2" s="347"/>
      <c r="U2" s="347"/>
      <c r="V2" s="347"/>
      <c r="W2" s="337" t="s">
        <v>8</v>
      </c>
    </row>
    <row r="3" spans="1:23" ht="27" customHeight="1" x14ac:dyDescent="0.2">
      <c r="A3" s="319"/>
      <c r="B3" s="322"/>
      <c r="C3" s="327"/>
      <c r="D3" s="327"/>
      <c r="E3" s="327"/>
      <c r="F3" s="328"/>
      <c r="G3" s="330"/>
      <c r="H3" s="333"/>
      <c r="I3" s="333"/>
      <c r="J3" s="350" t="s">
        <v>9</v>
      </c>
      <c r="K3" s="350" t="s">
        <v>10</v>
      </c>
      <c r="L3" s="350" t="s">
        <v>11</v>
      </c>
      <c r="M3" s="352" t="s">
        <v>12</v>
      </c>
      <c r="N3" s="342" t="s">
        <v>121</v>
      </c>
      <c r="O3" s="340">
        <v>1</v>
      </c>
      <c r="P3" s="335">
        <v>2</v>
      </c>
      <c r="Q3" s="335">
        <v>3</v>
      </c>
      <c r="R3" s="335">
        <v>4</v>
      </c>
      <c r="S3" s="335">
        <v>5</v>
      </c>
      <c r="T3" s="335">
        <v>6</v>
      </c>
      <c r="U3" s="335">
        <v>7</v>
      </c>
      <c r="V3" s="335">
        <v>8</v>
      </c>
      <c r="W3" s="338"/>
    </row>
    <row r="4" spans="1:23" ht="111.75" customHeight="1" thickBot="1" x14ac:dyDescent="0.25">
      <c r="A4" s="320"/>
      <c r="B4" s="323"/>
      <c r="C4" s="181" t="s">
        <v>3</v>
      </c>
      <c r="D4" s="134" t="s">
        <v>2</v>
      </c>
      <c r="E4" s="134" t="s">
        <v>72</v>
      </c>
      <c r="F4" s="182" t="s">
        <v>70</v>
      </c>
      <c r="G4" s="331"/>
      <c r="H4" s="334"/>
      <c r="I4" s="334"/>
      <c r="J4" s="351"/>
      <c r="K4" s="351"/>
      <c r="L4" s="351"/>
      <c r="M4" s="351"/>
      <c r="N4" s="343"/>
      <c r="O4" s="341"/>
      <c r="P4" s="336"/>
      <c r="Q4" s="336"/>
      <c r="R4" s="336"/>
      <c r="S4" s="336"/>
      <c r="T4" s="336"/>
      <c r="U4" s="336"/>
      <c r="V4" s="336"/>
      <c r="W4" s="339"/>
    </row>
    <row r="5" spans="1:23" ht="15" customHeight="1" x14ac:dyDescent="0.2">
      <c r="A5" s="158" t="s">
        <v>157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</row>
    <row r="6" spans="1:23" ht="30" customHeight="1" x14ac:dyDescent="0.2">
      <c r="A6" s="159"/>
      <c r="B6" s="156" t="s">
        <v>143</v>
      </c>
      <c r="C6" s="344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135"/>
    </row>
    <row r="7" spans="1:23" ht="114" customHeight="1" x14ac:dyDescent="0.2">
      <c r="A7" s="160" t="s">
        <v>144</v>
      </c>
      <c r="B7" s="157" t="s">
        <v>222</v>
      </c>
      <c r="C7" s="210" t="s">
        <v>74</v>
      </c>
      <c r="D7" s="212" t="s">
        <v>74</v>
      </c>
      <c r="E7" s="214"/>
      <c r="F7" s="214"/>
      <c r="G7" s="206">
        <v>14</v>
      </c>
      <c r="H7" s="10">
        <f t="shared" ref="H7:H14" si="0">36*G7</f>
        <v>504</v>
      </c>
      <c r="I7" s="204"/>
      <c r="J7" s="204"/>
      <c r="K7" s="204"/>
      <c r="L7" s="204"/>
      <c r="M7" s="204"/>
      <c r="N7" s="289">
        <v>10</v>
      </c>
      <c r="O7" s="13">
        <v>14</v>
      </c>
      <c r="P7" s="205"/>
      <c r="Q7" s="205"/>
      <c r="R7" s="205"/>
      <c r="S7" s="205"/>
      <c r="T7" s="205"/>
      <c r="U7" s="205"/>
      <c r="V7" s="303">
        <v>0</v>
      </c>
      <c r="W7" s="305" t="s">
        <v>249</v>
      </c>
    </row>
    <row r="8" spans="1:23" ht="73.150000000000006" customHeight="1" x14ac:dyDescent="0.2">
      <c r="A8" s="160" t="s">
        <v>221</v>
      </c>
      <c r="B8" s="157" t="s">
        <v>224</v>
      </c>
      <c r="C8" s="210"/>
      <c r="D8" s="212"/>
      <c r="E8" s="214"/>
      <c r="F8" s="291"/>
      <c r="G8" s="206">
        <v>11</v>
      </c>
      <c r="H8" s="10">
        <f t="shared" si="0"/>
        <v>396</v>
      </c>
      <c r="I8" s="204"/>
      <c r="J8" s="204"/>
      <c r="K8" s="204"/>
      <c r="L8" s="204"/>
      <c r="M8" s="292"/>
      <c r="N8" s="295">
        <v>20</v>
      </c>
      <c r="O8" s="13"/>
      <c r="P8" s="13">
        <v>11</v>
      </c>
      <c r="Q8" s="293"/>
      <c r="R8" s="205"/>
      <c r="S8" s="205"/>
      <c r="T8" s="205"/>
      <c r="U8" s="205"/>
      <c r="V8" s="303">
        <v>0</v>
      </c>
      <c r="W8" s="42" t="s">
        <v>250</v>
      </c>
    </row>
    <row r="9" spans="1:23" ht="87" customHeight="1" x14ac:dyDescent="0.2">
      <c r="A9" s="160" t="s">
        <v>145</v>
      </c>
      <c r="B9" s="288" t="s">
        <v>225</v>
      </c>
      <c r="C9" s="211"/>
      <c r="D9" s="212"/>
      <c r="E9" s="212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16</v>
      </c>
      <c r="O9" s="13"/>
      <c r="P9" s="193" t="s">
        <v>74</v>
      </c>
      <c r="Q9" s="193">
        <v>10</v>
      </c>
      <c r="R9" s="9"/>
      <c r="S9" s="9"/>
      <c r="T9" s="9"/>
      <c r="U9" s="9"/>
      <c r="V9" s="303">
        <v>0</v>
      </c>
      <c r="W9" s="42" t="s">
        <v>249</v>
      </c>
    </row>
    <row r="10" spans="1:23" ht="99" customHeight="1" x14ac:dyDescent="0.2">
      <c r="A10" s="160" t="s">
        <v>223</v>
      </c>
      <c r="B10" s="288" t="s">
        <v>261</v>
      </c>
      <c r="C10" s="211"/>
      <c r="D10" s="212"/>
      <c r="E10" s="212"/>
      <c r="F10" s="14"/>
      <c r="G10" s="41">
        <v>13</v>
      </c>
      <c r="H10" s="10">
        <f t="shared" si="0"/>
        <v>468</v>
      </c>
      <c r="I10" s="2"/>
      <c r="J10" s="2"/>
      <c r="K10" s="2"/>
      <c r="L10" s="2"/>
      <c r="M10" s="4"/>
      <c r="N10" s="87">
        <v>10</v>
      </c>
      <c r="O10" s="13"/>
      <c r="P10" s="193"/>
      <c r="Q10" s="202"/>
      <c r="R10" s="42">
        <v>13</v>
      </c>
      <c r="S10" s="9"/>
      <c r="T10" s="9"/>
      <c r="U10" s="9"/>
      <c r="V10" s="303">
        <v>0</v>
      </c>
      <c r="W10" s="305" t="s">
        <v>249</v>
      </c>
    </row>
    <row r="11" spans="1:23" ht="105" customHeight="1" x14ac:dyDescent="0.2">
      <c r="A11" s="160" t="s">
        <v>226</v>
      </c>
      <c r="B11" s="215" t="s">
        <v>228</v>
      </c>
      <c r="C11" s="211"/>
      <c r="D11" s="212" t="s">
        <v>74</v>
      </c>
      <c r="E11" s="212"/>
      <c r="F11" s="14"/>
      <c r="G11" s="41">
        <v>14</v>
      </c>
      <c r="H11" s="10">
        <f t="shared" si="0"/>
        <v>504</v>
      </c>
      <c r="I11" s="2"/>
      <c r="J11" s="2"/>
      <c r="K11" s="2"/>
      <c r="L11" s="2"/>
      <c r="M11" s="4"/>
      <c r="N11" s="87">
        <v>10</v>
      </c>
      <c r="O11" s="3"/>
      <c r="P11" s="202"/>
      <c r="Q11" s="193"/>
      <c r="R11" s="42" t="s">
        <v>74</v>
      </c>
      <c r="S11" s="42">
        <v>14</v>
      </c>
      <c r="T11" s="9"/>
      <c r="U11" s="9"/>
      <c r="V11" s="303">
        <v>0</v>
      </c>
      <c r="W11" s="305" t="s">
        <v>250</v>
      </c>
    </row>
    <row r="12" spans="1:23" ht="171.75" customHeight="1" x14ac:dyDescent="0.2">
      <c r="A12" s="160" t="s">
        <v>227</v>
      </c>
      <c r="B12" s="207" t="s">
        <v>262</v>
      </c>
      <c r="C12" s="213"/>
      <c r="D12" s="212"/>
      <c r="E12" s="212"/>
      <c r="F12" s="14"/>
      <c r="G12" s="41">
        <v>14</v>
      </c>
      <c r="H12" s="10">
        <f t="shared" si="0"/>
        <v>504</v>
      </c>
      <c r="I12" s="2"/>
      <c r="J12" s="2"/>
      <c r="K12" s="2"/>
      <c r="L12" s="2"/>
      <c r="M12" s="4"/>
      <c r="N12" s="87">
        <v>10</v>
      </c>
      <c r="O12" s="3"/>
      <c r="P12" s="202"/>
      <c r="Q12" s="202"/>
      <c r="R12" s="42" t="s">
        <v>74</v>
      </c>
      <c r="S12" s="9"/>
      <c r="T12" s="42">
        <v>14</v>
      </c>
      <c r="U12" s="9"/>
      <c r="V12" s="303">
        <v>0</v>
      </c>
      <c r="W12" s="305" t="s">
        <v>250</v>
      </c>
    </row>
    <row r="13" spans="1:23" ht="228" customHeight="1" thickBot="1" x14ac:dyDescent="0.25">
      <c r="A13" s="160" t="s">
        <v>229</v>
      </c>
      <c r="B13" s="216" t="s">
        <v>203</v>
      </c>
      <c r="C13" s="213"/>
      <c r="D13" s="212" t="s">
        <v>74</v>
      </c>
      <c r="E13" s="212"/>
      <c r="F13" s="14"/>
      <c r="G13" s="41">
        <v>12</v>
      </c>
      <c r="H13" s="10">
        <f t="shared" si="0"/>
        <v>432</v>
      </c>
      <c r="I13" s="2"/>
      <c r="J13" s="2"/>
      <c r="K13" s="2"/>
      <c r="L13" s="2"/>
      <c r="M13" s="4"/>
      <c r="N13" s="87">
        <v>10</v>
      </c>
      <c r="O13" s="3"/>
      <c r="P13" s="202"/>
      <c r="Q13" s="202"/>
      <c r="R13" s="9"/>
      <c r="S13" s="42" t="s">
        <v>74</v>
      </c>
      <c r="T13" s="42"/>
      <c r="U13" s="42">
        <v>12</v>
      </c>
      <c r="V13" s="303">
        <v>0</v>
      </c>
      <c r="W13" s="305" t="s">
        <v>250</v>
      </c>
    </row>
    <row r="14" spans="1:23" ht="84" customHeight="1" thickBot="1" x14ac:dyDescent="0.25">
      <c r="A14" s="241" t="s">
        <v>230</v>
      </c>
      <c r="B14" s="217" t="s">
        <v>218</v>
      </c>
      <c r="C14" s="219"/>
      <c r="D14" s="230"/>
      <c r="E14" s="230"/>
      <c r="F14" s="231"/>
      <c r="G14" s="232">
        <v>10</v>
      </c>
      <c r="H14" s="233">
        <f t="shared" si="0"/>
        <v>360</v>
      </c>
      <c r="I14" s="234"/>
      <c r="J14" s="234"/>
      <c r="K14" s="234"/>
      <c r="L14" s="234"/>
      <c r="M14" s="235"/>
      <c r="N14" s="236">
        <v>10</v>
      </c>
      <c r="O14" s="237"/>
      <c r="P14" s="238"/>
      <c r="Q14" s="238"/>
      <c r="R14" s="239"/>
      <c r="S14" s="239"/>
      <c r="T14" s="239"/>
      <c r="U14" s="239"/>
      <c r="V14" s="240">
        <v>10</v>
      </c>
      <c r="W14" s="305" t="s">
        <v>249</v>
      </c>
    </row>
    <row r="15" spans="1:23" ht="91.5" customHeight="1" x14ac:dyDescent="0.2">
      <c r="A15" s="169"/>
      <c r="B15" s="316" t="s">
        <v>265</v>
      </c>
      <c r="C15" s="218"/>
      <c r="D15" s="220"/>
      <c r="E15" s="220"/>
      <c r="F15" s="221"/>
      <c r="G15" s="222"/>
      <c r="H15" s="223"/>
      <c r="I15" s="223"/>
      <c r="J15" s="223"/>
      <c r="K15" s="223"/>
      <c r="L15" s="223"/>
      <c r="M15" s="224"/>
      <c r="N15" s="225" t="s">
        <v>74</v>
      </c>
      <c r="O15" s="226"/>
      <c r="P15" s="227"/>
      <c r="Q15" s="227"/>
      <c r="R15" s="228"/>
      <c r="S15" s="228"/>
      <c r="T15" s="228"/>
      <c r="U15" s="228"/>
      <c r="V15" s="228"/>
      <c r="W15" s="229"/>
    </row>
    <row r="16" spans="1:23" ht="58.5" customHeight="1" x14ac:dyDescent="0.2">
      <c r="A16" s="161" t="s">
        <v>146</v>
      </c>
      <c r="B16" s="162" t="s">
        <v>204</v>
      </c>
      <c r="C16" s="142"/>
      <c r="D16" s="10" t="s">
        <v>74</v>
      </c>
      <c r="E16" s="10"/>
      <c r="F16" s="4"/>
      <c r="G16" s="41">
        <v>20</v>
      </c>
      <c r="H16" s="10">
        <f>G16*36</f>
        <v>720</v>
      </c>
      <c r="I16" s="10"/>
      <c r="J16" s="10"/>
      <c r="K16" s="10"/>
      <c r="L16" s="85">
        <v>0</v>
      </c>
      <c r="M16" s="14"/>
      <c r="N16" s="87">
        <v>13.2</v>
      </c>
      <c r="O16" s="13">
        <v>10</v>
      </c>
      <c r="P16" s="193">
        <v>10</v>
      </c>
      <c r="Q16" s="193"/>
      <c r="R16" s="42"/>
      <c r="S16" s="42"/>
      <c r="T16" s="42"/>
      <c r="U16" s="42"/>
      <c r="V16" s="304">
        <v>0</v>
      </c>
      <c r="W16" s="305" t="s">
        <v>250</v>
      </c>
    </row>
    <row r="17" spans="1:23" ht="66" customHeight="1" x14ac:dyDescent="0.2">
      <c r="A17" s="161" t="s">
        <v>147</v>
      </c>
      <c r="B17" s="162" t="s">
        <v>199</v>
      </c>
      <c r="C17" s="142"/>
      <c r="D17" s="10" t="s">
        <v>74</v>
      </c>
      <c r="E17" s="10"/>
      <c r="F17" s="4"/>
      <c r="G17" s="41">
        <v>21</v>
      </c>
      <c r="H17" s="10">
        <f>G17*36</f>
        <v>756</v>
      </c>
      <c r="I17" s="10"/>
      <c r="J17" s="10"/>
      <c r="K17" s="10"/>
      <c r="L17" s="85"/>
      <c r="M17" s="14"/>
      <c r="N17" s="87">
        <v>29.2</v>
      </c>
      <c r="O17" s="13"/>
      <c r="P17" s="193"/>
      <c r="Q17" s="193">
        <v>11</v>
      </c>
      <c r="R17" s="42">
        <v>10</v>
      </c>
      <c r="S17" s="42" t="s">
        <v>74</v>
      </c>
      <c r="T17" s="42"/>
      <c r="U17" s="42"/>
      <c r="V17" s="304">
        <v>0</v>
      </c>
      <c r="W17" s="305" t="s">
        <v>249</v>
      </c>
    </row>
    <row r="18" spans="1:23" ht="66" customHeight="1" x14ac:dyDescent="0.2">
      <c r="A18" s="161" t="s">
        <v>148</v>
      </c>
      <c r="B18" s="162" t="s">
        <v>199</v>
      </c>
      <c r="C18" s="142"/>
      <c r="D18" s="10"/>
      <c r="E18" s="10"/>
      <c r="F18" s="4"/>
      <c r="G18" s="41">
        <v>20</v>
      </c>
      <c r="H18" s="10">
        <f>G18*36</f>
        <v>720</v>
      </c>
      <c r="I18" s="10"/>
      <c r="J18" s="10"/>
      <c r="K18" s="10"/>
      <c r="L18" s="85"/>
      <c r="M18" s="14"/>
      <c r="N18" s="87">
        <v>29.2</v>
      </c>
      <c r="O18" s="13"/>
      <c r="P18" s="193"/>
      <c r="Q18" s="193"/>
      <c r="R18" s="42"/>
      <c r="S18" s="42">
        <v>10</v>
      </c>
      <c r="T18" s="42">
        <v>10</v>
      </c>
      <c r="U18" s="42"/>
      <c r="V18" s="304">
        <v>0</v>
      </c>
      <c r="W18" s="305" t="s">
        <v>249</v>
      </c>
    </row>
    <row r="19" spans="1:23" ht="81" customHeight="1" x14ac:dyDescent="0.2">
      <c r="A19" s="161" t="s">
        <v>231</v>
      </c>
      <c r="B19" s="166" t="s">
        <v>264</v>
      </c>
      <c r="C19" s="65"/>
      <c r="D19" s="10" t="s">
        <v>74</v>
      </c>
      <c r="E19" s="10"/>
      <c r="F19" s="14"/>
      <c r="G19" s="41">
        <v>23</v>
      </c>
      <c r="H19" s="10">
        <f>G19*36</f>
        <v>828</v>
      </c>
      <c r="I19" s="10"/>
      <c r="J19" s="10"/>
      <c r="K19" s="85"/>
      <c r="L19" s="10"/>
      <c r="M19" s="14"/>
      <c r="N19" s="87">
        <v>29.2</v>
      </c>
      <c r="O19" s="13"/>
      <c r="P19" s="193"/>
      <c r="Q19" s="193"/>
      <c r="R19" s="42"/>
      <c r="S19" s="42" t="s">
        <v>74</v>
      </c>
      <c r="T19" s="42"/>
      <c r="U19" s="42">
        <v>12</v>
      </c>
      <c r="V19" s="42">
        <v>11</v>
      </c>
      <c r="W19" s="305" t="s">
        <v>250</v>
      </c>
    </row>
    <row r="20" spans="1:23" ht="36" customHeight="1" x14ac:dyDescent="0.2">
      <c r="A20" s="160"/>
      <c r="B20" s="163" t="s">
        <v>149</v>
      </c>
      <c r="C20" s="65"/>
      <c r="D20" s="10"/>
      <c r="E20" s="10"/>
      <c r="F20" s="14"/>
      <c r="G20" s="41"/>
      <c r="H20" s="10"/>
      <c r="I20" s="10"/>
      <c r="J20" s="10"/>
      <c r="K20" s="10"/>
      <c r="L20" s="10"/>
      <c r="M20" s="14"/>
      <c r="N20" s="87"/>
      <c r="O20" s="13"/>
      <c r="P20" s="193"/>
      <c r="Q20" s="193"/>
      <c r="R20" s="42"/>
      <c r="S20" s="42"/>
      <c r="T20" s="42"/>
      <c r="U20" s="42"/>
      <c r="V20" s="42"/>
      <c r="W20" s="183"/>
    </row>
    <row r="21" spans="1:23" ht="18.75" customHeight="1" x14ac:dyDescent="0.2">
      <c r="A21" s="160"/>
      <c r="B21" s="164" t="s">
        <v>154</v>
      </c>
      <c r="C21" s="65"/>
      <c r="D21" s="10"/>
      <c r="E21" s="10"/>
      <c r="F21" s="14"/>
      <c r="G21" s="41"/>
      <c r="H21" s="10"/>
      <c r="I21" s="10"/>
      <c r="J21" s="10"/>
      <c r="K21" s="10"/>
      <c r="L21" s="10"/>
      <c r="M21" s="14"/>
      <c r="N21" s="87"/>
      <c r="O21" s="13"/>
      <c r="P21" s="193"/>
      <c r="Q21" s="193"/>
      <c r="R21" s="42"/>
      <c r="S21" s="42"/>
      <c r="T21" s="42"/>
      <c r="U21" s="42"/>
      <c r="V21" s="42"/>
      <c r="W21" s="183"/>
    </row>
    <row r="22" spans="1:23" ht="34.5" customHeight="1" x14ac:dyDescent="0.2">
      <c r="A22" s="160" t="s">
        <v>150</v>
      </c>
      <c r="B22" s="209" t="s">
        <v>208</v>
      </c>
      <c r="C22" s="65"/>
      <c r="D22" s="10" t="s">
        <v>74</v>
      </c>
      <c r="E22" s="10">
        <v>1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>
        <v>1</v>
      </c>
      <c r="P22" s="193"/>
      <c r="Q22" s="193"/>
      <c r="R22" s="42"/>
      <c r="S22" s="42"/>
      <c r="T22" s="42"/>
      <c r="U22" s="42"/>
      <c r="V22" s="294">
        <v>0</v>
      </c>
      <c r="W22" s="305" t="s">
        <v>249</v>
      </c>
    </row>
    <row r="23" spans="1:23" ht="67.5" customHeight="1" x14ac:dyDescent="0.2">
      <c r="A23" s="160" t="s">
        <v>151</v>
      </c>
      <c r="B23" s="165" t="s">
        <v>209</v>
      </c>
      <c r="C23" s="65"/>
      <c r="D23" s="10"/>
      <c r="E23" s="10">
        <v>2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251" t="s">
        <v>74</v>
      </c>
      <c r="P23" s="42">
        <v>1</v>
      </c>
      <c r="Q23" s="193"/>
      <c r="R23" s="42"/>
      <c r="S23" s="42"/>
      <c r="T23" s="42"/>
      <c r="U23" s="42"/>
      <c r="V23" s="294">
        <v>0</v>
      </c>
      <c r="W23" s="305" t="s">
        <v>249</v>
      </c>
    </row>
    <row r="24" spans="1:23" ht="69" customHeight="1" x14ac:dyDescent="0.2">
      <c r="A24" s="160" t="s">
        <v>152</v>
      </c>
      <c r="B24" s="165" t="s">
        <v>232</v>
      </c>
      <c r="C24" s="65"/>
      <c r="D24" s="10" t="s">
        <v>74</v>
      </c>
      <c r="E24" s="10">
        <v>3</v>
      </c>
      <c r="F24" s="14"/>
      <c r="G24" s="41">
        <v>1</v>
      </c>
      <c r="H24" s="10">
        <v>36</v>
      </c>
      <c r="I24" s="10"/>
      <c r="J24" s="10"/>
      <c r="K24" s="10"/>
      <c r="L24" s="10"/>
      <c r="M24" s="14"/>
      <c r="N24" s="87">
        <v>0.2</v>
      </c>
      <c r="O24" s="13"/>
      <c r="P24" s="296" t="s">
        <v>74</v>
      </c>
      <c r="Q24" s="42">
        <v>1</v>
      </c>
      <c r="R24" s="42"/>
      <c r="S24" s="42"/>
      <c r="T24" s="42"/>
      <c r="U24" s="42"/>
      <c r="V24" s="294">
        <v>0</v>
      </c>
      <c r="W24" s="305" t="s">
        <v>249</v>
      </c>
    </row>
    <row r="25" spans="1:23" ht="102" customHeight="1" x14ac:dyDescent="0.2">
      <c r="A25" s="160" t="s">
        <v>205</v>
      </c>
      <c r="B25" s="165" t="s">
        <v>210</v>
      </c>
      <c r="C25" s="65"/>
      <c r="D25" s="10"/>
      <c r="E25" s="10">
        <v>4</v>
      </c>
      <c r="F25" s="14"/>
      <c r="G25" s="41">
        <v>1</v>
      </c>
      <c r="H25" s="10">
        <v>36</v>
      </c>
      <c r="I25" s="10"/>
      <c r="J25" s="10"/>
      <c r="K25" s="10"/>
      <c r="L25" s="10"/>
      <c r="M25" s="14"/>
      <c r="N25" s="87">
        <v>0.2</v>
      </c>
      <c r="O25" s="13"/>
      <c r="P25" s="193"/>
      <c r="Q25" s="193" t="s">
        <v>74</v>
      </c>
      <c r="R25" s="42">
        <v>1</v>
      </c>
      <c r="S25" s="42"/>
      <c r="T25" s="42"/>
      <c r="U25" s="42"/>
      <c r="V25" s="294">
        <v>0</v>
      </c>
      <c r="W25" s="305" t="s">
        <v>250</v>
      </c>
    </row>
    <row r="26" spans="1:23" ht="99" customHeight="1" x14ac:dyDescent="0.2">
      <c r="A26" s="160" t="s">
        <v>206</v>
      </c>
      <c r="B26" s="165" t="s">
        <v>210</v>
      </c>
      <c r="C26" s="65"/>
      <c r="D26" s="10"/>
      <c r="E26" s="10">
        <v>5</v>
      </c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/>
      <c r="P26" s="193"/>
      <c r="Q26" s="193"/>
      <c r="R26" s="42" t="s">
        <v>74</v>
      </c>
      <c r="S26" s="42">
        <v>1</v>
      </c>
      <c r="T26" s="42"/>
      <c r="U26" s="42"/>
      <c r="V26" s="294">
        <v>0</v>
      </c>
      <c r="W26" s="305" t="s">
        <v>250</v>
      </c>
    </row>
    <row r="27" spans="1:23" ht="84" customHeight="1" x14ac:dyDescent="0.2">
      <c r="A27" s="160" t="s">
        <v>207</v>
      </c>
      <c r="B27" s="165" t="s">
        <v>210</v>
      </c>
      <c r="C27" s="65"/>
      <c r="D27" s="10"/>
      <c r="E27" s="10">
        <v>6</v>
      </c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3"/>
      <c r="Q27" s="193"/>
      <c r="R27" s="294">
        <v>0</v>
      </c>
      <c r="S27" s="42" t="s">
        <v>74</v>
      </c>
      <c r="T27" s="42">
        <v>1</v>
      </c>
      <c r="U27" s="42"/>
      <c r="V27" s="294">
        <v>0</v>
      </c>
      <c r="W27" s="305" t="s">
        <v>250</v>
      </c>
    </row>
    <row r="28" spans="1:23" ht="60" customHeight="1" x14ac:dyDescent="0.2">
      <c r="A28" s="160" t="s">
        <v>233</v>
      </c>
      <c r="B28" s="165" t="s">
        <v>211</v>
      </c>
      <c r="C28" s="65"/>
      <c r="D28" s="10" t="s">
        <v>74</v>
      </c>
      <c r="E28" s="10">
        <v>7</v>
      </c>
      <c r="F28" s="14"/>
      <c r="G28" s="41">
        <v>1</v>
      </c>
      <c r="H28" s="10">
        <v>36</v>
      </c>
      <c r="I28" s="10"/>
      <c r="J28" s="10"/>
      <c r="K28" s="10"/>
      <c r="L28" s="10"/>
      <c r="M28" s="14"/>
      <c r="N28" s="87">
        <v>0.2</v>
      </c>
      <c r="O28" s="13"/>
      <c r="P28" s="193"/>
      <c r="Q28" s="193"/>
      <c r="R28" s="42" t="s">
        <v>74</v>
      </c>
      <c r="S28" s="42" t="s">
        <v>74</v>
      </c>
      <c r="T28" s="42" t="s">
        <v>74</v>
      </c>
      <c r="U28" s="42">
        <v>1</v>
      </c>
      <c r="V28" s="294">
        <v>0</v>
      </c>
      <c r="W28" s="305" t="s">
        <v>250</v>
      </c>
    </row>
    <row r="29" spans="1:23" ht="32.25" customHeight="1" thickBot="1" x14ac:dyDescent="0.25">
      <c r="A29" s="246" t="s">
        <v>234</v>
      </c>
      <c r="B29" s="247" t="s">
        <v>263</v>
      </c>
      <c r="C29" s="248"/>
      <c r="D29" s="233"/>
      <c r="E29" s="233">
        <v>8</v>
      </c>
      <c r="F29" s="231"/>
      <c r="G29" s="232">
        <v>1</v>
      </c>
      <c r="H29" s="233">
        <v>36</v>
      </c>
      <c r="I29" s="233"/>
      <c r="J29" s="233"/>
      <c r="K29" s="233"/>
      <c r="L29" s="233"/>
      <c r="M29" s="231"/>
      <c r="N29" s="236">
        <v>0.2</v>
      </c>
      <c r="O29" s="249"/>
      <c r="P29" s="250"/>
      <c r="Q29" s="250"/>
      <c r="R29" s="240"/>
      <c r="S29" s="240"/>
      <c r="T29" s="240"/>
      <c r="U29" s="240"/>
      <c r="V29" s="240">
        <v>1</v>
      </c>
      <c r="W29" s="305" t="s">
        <v>250</v>
      </c>
    </row>
    <row r="30" spans="1:23" ht="75.75" customHeight="1" x14ac:dyDescent="0.2">
      <c r="A30" s="242"/>
      <c r="B30" s="243" t="s">
        <v>266</v>
      </c>
      <c r="C30" s="141"/>
      <c r="D30" s="112"/>
      <c r="E30" s="112"/>
      <c r="F30" s="113"/>
      <c r="G30" s="244"/>
      <c r="H30" s="112"/>
      <c r="I30" s="112"/>
      <c r="J30" s="112"/>
      <c r="K30" s="112"/>
      <c r="L30" s="112"/>
      <c r="M30" s="113"/>
      <c r="N30" s="245"/>
      <c r="O30" s="62"/>
      <c r="P30" s="109"/>
      <c r="Q30" s="109"/>
      <c r="R30" s="114"/>
      <c r="S30" s="114"/>
      <c r="T30" s="114"/>
      <c r="U30" s="114"/>
      <c r="V30" s="114"/>
      <c r="W30" s="185"/>
    </row>
    <row r="31" spans="1:23" ht="36" customHeight="1" x14ac:dyDescent="0.2">
      <c r="A31" s="160" t="s">
        <v>153</v>
      </c>
      <c r="B31" s="165" t="s">
        <v>213</v>
      </c>
      <c r="C31" s="65"/>
      <c r="D31" s="10">
        <v>1</v>
      </c>
      <c r="E31" s="10"/>
      <c r="F31" s="14"/>
      <c r="G31" s="41">
        <v>1</v>
      </c>
      <c r="H31" s="10">
        <v>36</v>
      </c>
      <c r="I31" s="10"/>
      <c r="J31" s="10"/>
      <c r="K31" s="10"/>
      <c r="L31" s="10"/>
      <c r="M31" s="14"/>
      <c r="N31" s="87">
        <v>0.2</v>
      </c>
      <c r="O31" s="13">
        <v>1</v>
      </c>
      <c r="P31" s="193"/>
      <c r="Q31" s="193"/>
      <c r="R31" s="42"/>
      <c r="S31" s="42"/>
      <c r="T31" s="42"/>
      <c r="U31" s="42"/>
      <c r="V31" s="294">
        <v>0</v>
      </c>
      <c r="W31" s="305" t="s">
        <v>249</v>
      </c>
    </row>
    <row r="32" spans="1:23" ht="48" customHeight="1" x14ac:dyDescent="0.2">
      <c r="A32" s="160" t="s">
        <v>155</v>
      </c>
      <c r="B32" s="165" t="s">
        <v>212</v>
      </c>
      <c r="C32" s="65"/>
      <c r="D32" s="10">
        <v>2</v>
      </c>
      <c r="E32" s="10"/>
      <c r="F32" s="14"/>
      <c r="G32" s="41">
        <v>1</v>
      </c>
      <c r="H32" s="10">
        <v>36</v>
      </c>
      <c r="I32" s="10"/>
      <c r="J32" s="10"/>
      <c r="K32" s="10"/>
      <c r="L32" s="10"/>
      <c r="M32" s="14"/>
      <c r="N32" s="87">
        <v>0.2</v>
      </c>
      <c r="O32" s="13"/>
      <c r="P32" s="193">
        <v>1</v>
      </c>
      <c r="Q32" s="193"/>
      <c r="R32" s="42"/>
      <c r="S32" s="42"/>
      <c r="T32" s="42"/>
      <c r="U32" s="42"/>
      <c r="V32" s="294">
        <v>0</v>
      </c>
      <c r="W32" s="305" t="s">
        <v>249</v>
      </c>
    </row>
    <row r="33" spans="1:23" ht="57" customHeight="1" x14ac:dyDescent="0.2">
      <c r="A33" s="160" t="s">
        <v>156</v>
      </c>
      <c r="B33" s="165" t="s">
        <v>212</v>
      </c>
      <c r="C33" s="65"/>
      <c r="D33" s="10">
        <v>3</v>
      </c>
      <c r="E33" s="10"/>
      <c r="F33" s="14"/>
      <c r="G33" s="41">
        <v>1</v>
      </c>
      <c r="H33" s="10">
        <f>36*G33</f>
        <v>36</v>
      </c>
      <c r="I33" s="10"/>
      <c r="J33" s="10"/>
      <c r="K33" s="10"/>
      <c r="L33" s="10"/>
      <c r="M33" s="14"/>
      <c r="N33" s="87">
        <v>0.2</v>
      </c>
      <c r="O33" s="13"/>
      <c r="P33" s="193"/>
      <c r="Q33" s="193">
        <v>1</v>
      </c>
      <c r="R33" s="42"/>
      <c r="S33" s="42"/>
      <c r="T33" s="42"/>
      <c r="U33" s="42"/>
      <c r="V33" s="294">
        <v>0</v>
      </c>
      <c r="W33" s="305" t="s">
        <v>249</v>
      </c>
    </row>
    <row r="34" spans="1:23" ht="57" customHeight="1" x14ac:dyDescent="0.2">
      <c r="A34" s="160" t="s">
        <v>215</v>
      </c>
      <c r="B34" s="166" t="s">
        <v>214</v>
      </c>
      <c r="C34" s="65"/>
      <c r="D34" s="10">
        <v>4</v>
      </c>
      <c r="E34" s="10"/>
      <c r="F34" s="14"/>
      <c r="G34" s="41">
        <v>1</v>
      </c>
      <c r="H34" s="10">
        <v>36</v>
      </c>
      <c r="I34" s="10"/>
      <c r="J34" s="10"/>
      <c r="K34" s="10"/>
      <c r="L34" s="10"/>
      <c r="M34" s="14"/>
      <c r="N34" s="87">
        <v>0.2</v>
      </c>
      <c r="O34" s="13"/>
      <c r="P34" s="193"/>
      <c r="Q34" s="193"/>
      <c r="R34" s="42">
        <v>1</v>
      </c>
      <c r="S34" s="42"/>
      <c r="T34" s="42"/>
      <c r="U34" s="42"/>
      <c r="V34" s="294">
        <v>0</v>
      </c>
      <c r="W34" s="305" t="s">
        <v>249</v>
      </c>
    </row>
    <row r="35" spans="1:23" ht="57" customHeight="1" x14ac:dyDescent="0.2">
      <c r="A35" s="160" t="s">
        <v>216</v>
      </c>
      <c r="B35" s="166" t="s">
        <v>214</v>
      </c>
      <c r="C35" s="65"/>
      <c r="D35" s="10">
        <v>5</v>
      </c>
      <c r="E35" s="10"/>
      <c r="F35" s="14"/>
      <c r="G35" s="41">
        <v>1</v>
      </c>
      <c r="H35" s="10">
        <v>36</v>
      </c>
      <c r="I35" s="10"/>
      <c r="J35" s="10"/>
      <c r="K35" s="10"/>
      <c r="L35" s="10"/>
      <c r="M35" s="14"/>
      <c r="N35" s="87">
        <v>0.2</v>
      </c>
      <c r="O35" s="13"/>
      <c r="P35" s="193"/>
      <c r="Q35" s="193"/>
      <c r="R35" s="42"/>
      <c r="S35" s="42">
        <v>1</v>
      </c>
      <c r="T35" s="42"/>
      <c r="U35" s="42"/>
      <c r="V35" s="294">
        <v>0</v>
      </c>
      <c r="W35" s="305" t="s">
        <v>249</v>
      </c>
    </row>
    <row r="36" spans="1:23" ht="60.75" customHeight="1" x14ac:dyDescent="0.2">
      <c r="A36" s="160" t="s">
        <v>217</v>
      </c>
      <c r="B36" s="166" t="s">
        <v>267</v>
      </c>
      <c r="C36" s="65"/>
      <c r="D36" s="10">
        <v>6</v>
      </c>
      <c r="E36" s="10"/>
      <c r="F36" s="14"/>
      <c r="G36" s="41">
        <v>1</v>
      </c>
      <c r="H36" s="10">
        <f>36*G36</f>
        <v>36</v>
      </c>
      <c r="I36" s="10"/>
      <c r="J36" s="10"/>
      <c r="K36" s="10"/>
      <c r="L36" s="10"/>
      <c r="M36" s="14"/>
      <c r="N36" s="87">
        <v>0.2</v>
      </c>
      <c r="O36" s="13"/>
      <c r="P36" s="193"/>
      <c r="Q36" s="193"/>
      <c r="R36" s="42" t="s">
        <v>74</v>
      </c>
      <c r="S36" s="42"/>
      <c r="T36" s="42">
        <v>1</v>
      </c>
      <c r="U36" s="42"/>
      <c r="V36" s="294">
        <v>0</v>
      </c>
      <c r="W36" s="305" t="s">
        <v>249</v>
      </c>
    </row>
    <row r="37" spans="1:23" ht="60.75" customHeight="1" x14ac:dyDescent="0.2">
      <c r="A37" s="160" t="s">
        <v>235</v>
      </c>
      <c r="B37" s="166" t="s">
        <v>267</v>
      </c>
      <c r="C37" s="65"/>
      <c r="D37" s="10">
        <v>7</v>
      </c>
      <c r="E37" s="10"/>
      <c r="F37" s="14"/>
      <c r="G37" s="41">
        <v>1</v>
      </c>
      <c r="H37" s="10">
        <f>36*G37</f>
        <v>36</v>
      </c>
      <c r="I37" s="10"/>
      <c r="J37" s="10"/>
      <c r="K37" s="10"/>
      <c r="L37" s="10"/>
      <c r="M37" s="14"/>
      <c r="N37" s="87">
        <v>0.2</v>
      </c>
      <c r="O37" s="13"/>
      <c r="P37" s="193"/>
      <c r="Q37" s="193"/>
      <c r="R37" s="42"/>
      <c r="S37" s="42" t="s">
        <v>74</v>
      </c>
      <c r="T37" s="42"/>
      <c r="U37" s="42">
        <v>1</v>
      </c>
      <c r="V37" s="294">
        <v>0</v>
      </c>
      <c r="W37" s="305" t="s">
        <v>249</v>
      </c>
    </row>
    <row r="38" spans="1:23" ht="54" customHeight="1" thickBot="1" x14ac:dyDescent="0.25">
      <c r="A38" s="160" t="s">
        <v>236</v>
      </c>
      <c r="B38" s="166" t="s">
        <v>267</v>
      </c>
      <c r="C38" s="65"/>
      <c r="D38" s="10">
        <v>8</v>
      </c>
      <c r="E38" s="10"/>
      <c r="F38" s="14"/>
      <c r="G38" s="41">
        <v>1</v>
      </c>
      <c r="H38" s="10">
        <f>36*G38</f>
        <v>36</v>
      </c>
      <c r="I38" s="10"/>
      <c r="J38" s="10"/>
      <c r="K38" s="10"/>
      <c r="L38" s="10"/>
      <c r="M38" s="14"/>
      <c r="N38" s="87">
        <v>0.2</v>
      </c>
      <c r="O38" s="13"/>
      <c r="P38" s="193"/>
      <c r="Q38" s="193"/>
      <c r="R38" s="42"/>
      <c r="S38" s="42"/>
      <c r="T38" s="42"/>
      <c r="U38" s="42"/>
      <c r="V38" s="42">
        <v>1</v>
      </c>
      <c r="W38" s="305" t="s">
        <v>249</v>
      </c>
    </row>
    <row r="39" spans="1:23" ht="14.25" customHeight="1" x14ac:dyDescent="0.2">
      <c r="A39" s="169"/>
      <c r="B39" s="167" t="s">
        <v>127</v>
      </c>
      <c r="C39" s="141"/>
      <c r="D39" s="112"/>
      <c r="E39" s="112"/>
      <c r="F39" s="113"/>
      <c r="G39" s="195"/>
      <c r="H39" s="198">
        <f>H7+H8+H9+H10+H11+H12+H13+H14+H16+H17+H18+H19+H22+H23+H24+H25+H26+H27+H28+H29+H31+H32+H33+H34+H35+H36+H37+H38</f>
        <v>7128</v>
      </c>
      <c r="I39" s="198"/>
      <c r="J39" s="198"/>
      <c r="K39" s="198"/>
      <c r="L39" s="198"/>
      <c r="M39" s="198"/>
      <c r="N39" s="302">
        <f>N7+N8+N9+N10+N11+N12+N13+N14+N16+N17+N18+N19+N22+N23+N24+N25+N26+N27+N28+N29+N31+N32+N33+N34+N35+N36+N37+N38</f>
        <v>199.9999999999998</v>
      </c>
      <c r="O39" s="62"/>
      <c r="P39" s="109"/>
      <c r="Q39" s="109"/>
      <c r="R39" s="114"/>
      <c r="S39" s="114"/>
      <c r="T39" s="114"/>
      <c r="U39" s="114"/>
      <c r="V39" s="114"/>
      <c r="W39" s="185"/>
    </row>
    <row r="40" spans="1:23" ht="16.5" customHeight="1" x14ac:dyDescent="0.2">
      <c r="A40" s="160"/>
      <c r="B40" s="168" t="s">
        <v>128</v>
      </c>
      <c r="C40" s="65"/>
      <c r="D40" s="10"/>
      <c r="E40" s="10"/>
      <c r="F40" s="14"/>
      <c r="G40" s="198">
        <f>G7+G8+G9+G10+G11+G12+G13+G14+G16+G17+G18+G19+G22+G23+G24+G25+G26+G27+G28+G29+G31+G32+G33+G34+G35+G36+G37+G38</f>
        <v>198</v>
      </c>
      <c r="H40" s="198" t="s">
        <v>74</v>
      </c>
      <c r="I40" s="198" t="s">
        <v>74</v>
      </c>
      <c r="J40" s="198" t="s">
        <v>74</v>
      </c>
      <c r="K40" s="198"/>
      <c r="L40" s="198"/>
      <c r="M40" s="198"/>
      <c r="N40" s="198"/>
      <c r="O40" s="198">
        <f>O7+O16+O22+O31</f>
        <v>26</v>
      </c>
      <c r="P40" s="198">
        <f>P8+P16+P23+P32</f>
        <v>23</v>
      </c>
      <c r="Q40" s="198">
        <f>Q9+Q17+Q33+Q24</f>
        <v>23</v>
      </c>
      <c r="R40" s="198">
        <f>R10+R17+R25+R34</f>
        <v>25</v>
      </c>
      <c r="S40" s="198">
        <f>S11+S18+S26+S35</f>
        <v>26</v>
      </c>
      <c r="T40" s="198">
        <f>T12+T18+T27+T36</f>
        <v>26</v>
      </c>
      <c r="U40" s="198">
        <f>U13+U28+U37+U19</f>
        <v>26</v>
      </c>
      <c r="V40" s="198">
        <f>V14+V19+V29+V38</f>
        <v>23</v>
      </c>
      <c r="W40" s="183"/>
    </row>
    <row r="41" spans="1:23" ht="18" customHeight="1" x14ac:dyDescent="0.2">
      <c r="A41" s="154" t="s">
        <v>158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36"/>
    </row>
    <row r="42" spans="1:23" ht="20.25" customHeight="1" x14ac:dyDescent="0.2">
      <c r="A42" s="160"/>
      <c r="B42" s="156" t="s">
        <v>159</v>
      </c>
      <c r="C42" s="65"/>
      <c r="D42" s="10"/>
      <c r="E42" s="10"/>
      <c r="F42" s="14"/>
      <c r="G42" s="41"/>
      <c r="H42" s="10"/>
      <c r="I42" s="10"/>
      <c r="J42" s="10"/>
      <c r="K42" s="10"/>
      <c r="L42" s="10"/>
      <c r="M42" s="14"/>
      <c r="N42" s="87"/>
      <c r="O42" s="13"/>
      <c r="P42" s="193"/>
      <c r="Q42" s="193"/>
      <c r="R42" s="193"/>
      <c r="S42" s="193"/>
      <c r="T42" s="193"/>
      <c r="U42" s="193"/>
      <c r="V42" s="193"/>
      <c r="W42" s="183"/>
    </row>
    <row r="43" spans="1:23" ht="18.75" customHeight="1" x14ac:dyDescent="0.2">
      <c r="A43" s="172" t="s">
        <v>160</v>
      </c>
      <c r="B43" s="166" t="s">
        <v>13</v>
      </c>
      <c r="C43" s="65"/>
      <c r="D43" s="10"/>
      <c r="E43" s="10"/>
      <c r="F43" s="14"/>
      <c r="G43" s="41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87">
        <f>J43*0.05+2+I43</f>
        <v>18.100000000000001</v>
      </c>
      <c r="O43" s="13"/>
      <c r="P43" s="193"/>
      <c r="Q43" s="193"/>
      <c r="R43" s="193">
        <v>4</v>
      </c>
      <c r="S43" s="193"/>
      <c r="T43" s="193"/>
      <c r="U43" s="193"/>
      <c r="V43" s="193"/>
      <c r="W43" s="183" t="s">
        <v>198</v>
      </c>
    </row>
    <row r="44" spans="1:23" ht="23.25" customHeight="1" x14ac:dyDescent="0.2">
      <c r="A44" s="172" t="s">
        <v>161</v>
      </c>
      <c r="B44" s="166" t="s">
        <v>71</v>
      </c>
      <c r="C44" s="65"/>
      <c r="D44" s="10"/>
      <c r="E44" s="10"/>
      <c r="F44" s="14"/>
      <c r="G44" s="41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87">
        <f>J44*0.05+2+I44</f>
        <v>18.399999999999999</v>
      </c>
      <c r="O44" s="13"/>
      <c r="P44" s="193"/>
      <c r="Q44" s="193"/>
      <c r="R44" s="193"/>
      <c r="S44" s="193"/>
      <c r="T44" s="193">
        <v>4</v>
      </c>
      <c r="U44" s="193"/>
      <c r="V44" s="193" t="s">
        <v>74</v>
      </c>
      <c r="W44" s="183" t="s">
        <v>122</v>
      </c>
    </row>
    <row r="45" spans="1:23" ht="34.5" customHeight="1" x14ac:dyDescent="0.2">
      <c r="A45" s="172" t="s">
        <v>162</v>
      </c>
      <c r="B45" s="166" t="s">
        <v>251</v>
      </c>
      <c r="C45" s="65"/>
      <c r="D45" s="10"/>
      <c r="E45" s="10"/>
      <c r="F45" s="14"/>
      <c r="G45" s="41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87">
        <f>J45*0.05+2+I45</f>
        <v>18.399999999999999</v>
      </c>
      <c r="O45" s="13"/>
      <c r="P45" s="193"/>
      <c r="Q45" s="193"/>
      <c r="R45" s="193"/>
      <c r="S45" s="193"/>
      <c r="T45" s="193"/>
      <c r="U45" s="193"/>
      <c r="V45" s="193">
        <v>5</v>
      </c>
      <c r="W45" s="201" t="s">
        <v>249</v>
      </c>
    </row>
    <row r="46" spans="1:23" ht="18" customHeight="1" x14ac:dyDescent="0.2">
      <c r="A46" s="172" t="s">
        <v>163</v>
      </c>
      <c r="B46" s="156" t="s">
        <v>164</v>
      </c>
      <c r="C46" s="65"/>
      <c r="D46" s="10"/>
      <c r="E46" s="10"/>
      <c r="F46" s="14"/>
      <c r="G46" s="41"/>
      <c r="H46" s="10"/>
      <c r="I46" s="10"/>
      <c r="J46" s="10"/>
      <c r="K46" s="10"/>
      <c r="L46" s="10"/>
      <c r="M46" s="14"/>
      <c r="N46" s="87"/>
      <c r="O46" s="13"/>
      <c r="P46" s="193"/>
      <c r="Q46" s="193"/>
      <c r="R46" s="193"/>
      <c r="S46" s="193"/>
      <c r="T46" s="193"/>
      <c r="U46" s="193"/>
      <c r="V46" s="193"/>
      <c r="W46" s="183"/>
    </row>
    <row r="47" spans="1:23" ht="33" customHeight="1" x14ac:dyDescent="0.2">
      <c r="A47" s="160" t="s">
        <v>165</v>
      </c>
      <c r="B47" s="166" t="s">
        <v>252</v>
      </c>
      <c r="C47" s="65"/>
      <c r="D47" s="10"/>
      <c r="E47" s="10"/>
      <c r="F47" s="14"/>
      <c r="G47" s="41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87">
        <f>J47*0.05+2+I47</f>
        <v>12.1</v>
      </c>
      <c r="O47" s="13"/>
      <c r="P47" s="193">
        <v>3</v>
      </c>
      <c r="Q47" s="193"/>
      <c r="R47" s="193"/>
      <c r="S47" s="193"/>
      <c r="T47" s="193"/>
      <c r="U47" s="193"/>
      <c r="V47" s="193"/>
      <c r="W47" s="183" t="s">
        <v>250</v>
      </c>
    </row>
    <row r="48" spans="1:23" ht="31.9" customHeight="1" x14ac:dyDescent="0.2">
      <c r="A48" s="160" t="s">
        <v>166</v>
      </c>
      <c r="B48" s="166" t="s">
        <v>253</v>
      </c>
      <c r="C48" s="65"/>
      <c r="D48" s="10"/>
      <c r="E48" s="10"/>
      <c r="F48" s="14"/>
      <c r="G48" s="41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87">
        <f>J48*0.05+2+I48</f>
        <v>12.1</v>
      </c>
      <c r="O48" s="13"/>
      <c r="P48" s="193">
        <v>3</v>
      </c>
      <c r="Q48" s="193"/>
      <c r="R48" s="193"/>
      <c r="S48" s="193"/>
      <c r="T48" s="193"/>
      <c r="U48" s="193"/>
      <c r="V48" s="193"/>
      <c r="W48" s="183" t="s">
        <v>249</v>
      </c>
    </row>
    <row r="49" spans="1:26" ht="15" customHeight="1" x14ac:dyDescent="0.2">
      <c r="A49" s="172" t="s">
        <v>170</v>
      </c>
      <c r="B49" s="156" t="s">
        <v>167</v>
      </c>
      <c r="C49" s="139"/>
      <c r="D49" s="1"/>
      <c r="E49" s="1"/>
      <c r="F49" s="5"/>
      <c r="G49" s="6"/>
      <c r="H49" s="1"/>
      <c r="I49" s="1"/>
      <c r="J49" s="1"/>
      <c r="K49" s="1"/>
      <c r="L49" s="1"/>
      <c r="M49" s="7"/>
      <c r="N49" s="86" t="s">
        <v>74</v>
      </c>
      <c r="O49" s="8"/>
      <c r="P49" s="252"/>
      <c r="Q49" s="252"/>
      <c r="R49" s="253"/>
      <c r="S49" s="252"/>
      <c r="T49" s="252"/>
      <c r="U49" s="252"/>
      <c r="V49" s="253"/>
      <c r="W49" s="287"/>
    </row>
    <row r="50" spans="1:26" ht="27.75" customHeight="1" thickBot="1" x14ac:dyDescent="0.25">
      <c r="A50" s="160" t="s">
        <v>168</v>
      </c>
      <c r="B50" s="170" t="s">
        <v>73</v>
      </c>
      <c r="C50" s="65"/>
      <c r="D50" s="10"/>
      <c r="E50" s="10"/>
      <c r="F50" s="63"/>
      <c r="G50" s="41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87">
        <f>I50*0.05+2+I50</f>
        <v>18.8</v>
      </c>
      <c r="O50" s="251" t="s">
        <v>74</v>
      </c>
      <c r="P50" s="255">
        <v>3</v>
      </c>
      <c r="Q50" s="256"/>
      <c r="R50" s="255"/>
      <c r="S50" s="299"/>
      <c r="T50" s="255"/>
      <c r="U50" s="255"/>
      <c r="V50" s="300"/>
      <c r="W50" s="63" t="s">
        <v>122</v>
      </c>
    </row>
    <row r="51" spans="1:26" ht="15" customHeight="1" thickBot="1" x14ac:dyDescent="0.25">
      <c r="A51" s="160" t="s">
        <v>169</v>
      </c>
      <c r="B51" s="170" t="s">
        <v>75</v>
      </c>
      <c r="C51" s="65"/>
      <c r="D51" s="10"/>
      <c r="E51" s="10"/>
      <c r="F51" s="63"/>
      <c r="G51" s="41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87">
        <f>I51*0.05+2+I51</f>
        <v>18.8</v>
      </c>
      <c r="O51" s="13" t="s">
        <v>74</v>
      </c>
      <c r="P51" s="109">
        <v>3</v>
      </c>
      <c r="Q51" s="42"/>
      <c r="R51" s="109" t="s">
        <v>74</v>
      </c>
      <c r="S51" s="254"/>
      <c r="T51" s="42"/>
      <c r="U51" s="42"/>
      <c r="V51" s="110"/>
      <c r="W51" s="63" t="s">
        <v>122</v>
      </c>
      <c r="Z51" s="151"/>
    </row>
    <row r="52" spans="1:26" ht="15" customHeight="1" x14ac:dyDescent="0.2">
      <c r="A52" s="160" t="s">
        <v>172</v>
      </c>
      <c r="B52" s="156" t="s">
        <v>171</v>
      </c>
      <c r="C52" s="65"/>
      <c r="D52" s="10"/>
      <c r="E52" s="10"/>
      <c r="F52" s="14"/>
      <c r="G52" s="41"/>
      <c r="H52" s="65"/>
      <c r="I52" s="65"/>
      <c r="J52" s="65"/>
      <c r="K52" s="65"/>
      <c r="L52" s="66"/>
      <c r="M52" s="10"/>
      <c r="N52" s="108"/>
      <c r="O52" s="13"/>
      <c r="P52" s="109"/>
      <c r="Q52" s="109"/>
      <c r="R52" s="109"/>
      <c r="S52" s="109"/>
      <c r="T52" s="109"/>
      <c r="U52" s="109"/>
      <c r="V52" s="109"/>
      <c r="W52" s="183"/>
    </row>
    <row r="53" spans="1:26" ht="15" customHeight="1" x14ac:dyDescent="0.2">
      <c r="A53" s="160" t="s">
        <v>173</v>
      </c>
      <c r="B53" s="170" t="s">
        <v>175</v>
      </c>
      <c r="C53" s="65"/>
      <c r="D53" s="10"/>
      <c r="E53" s="10"/>
      <c r="F53" s="14"/>
      <c r="G53" s="41">
        <v>2</v>
      </c>
      <c r="H53" s="65">
        <v>72</v>
      </c>
      <c r="I53" s="65">
        <v>6</v>
      </c>
      <c r="J53" s="65"/>
      <c r="K53" s="65">
        <v>6</v>
      </c>
      <c r="L53" s="66"/>
      <c r="M53" s="10">
        <f>H53-I53</f>
        <v>66</v>
      </c>
      <c r="N53" s="108">
        <v>6.2</v>
      </c>
      <c r="O53" s="251"/>
      <c r="P53" s="42">
        <v>2</v>
      </c>
      <c r="Q53" s="109"/>
      <c r="R53" s="109"/>
      <c r="S53" s="109"/>
      <c r="T53" s="109"/>
      <c r="U53" s="109"/>
      <c r="V53" s="109"/>
      <c r="W53" s="183" t="s">
        <v>250</v>
      </c>
    </row>
    <row r="54" spans="1:26" ht="15" customHeight="1" x14ac:dyDescent="0.2">
      <c r="A54" s="160" t="s">
        <v>174</v>
      </c>
      <c r="B54" s="200" t="s">
        <v>129</v>
      </c>
      <c r="C54" s="65"/>
      <c r="D54" s="10"/>
      <c r="E54" s="10"/>
      <c r="F54" s="14"/>
      <c r="G54" s="41">
        <v>2</v>
      </c>
      <c r="H54" s="65">
        <v>72</v>
      </c>
      <c r="I54" s="65">
        <v>6</v>
      </c>
      <c r="J54" s="65"/>
      <c r="K54" s="65">
        <v>6</v>
      </c>
      <c r="L54" s="66"/>
      <c r="M54" s="10">
        <f>H54-I54</f>
        <v>66</v>
      </c>
      <c r="N54" s="108">
        <v>6.2</v>
      </c>
      <c r="O54" s="251"/>
      <c r="P54" s="42">
        <v>2</v>
      </c>
      <c r="Q54" s="193"/>
      <c r="R54" s="193"/>
      <c r="S54" s="193"/>
      <c r="T54" s="193"/>
      <c r="U54" s="193"/>
      <c r="V54" s="193"/>
      <c r="W54" s="183" t="s">
        <v>249</v>
      </c>
    </row>
    <row r="55" spans="1:26" ht="15" customHeight="1" x14ac:dyDescent="0.2">
      <c r="A55" s="160"/>
      <c r="B55" s="156" t="s">
        <v>176</v>
      </c>
      <c r="C55" s="65"/>
      <c r="D55" s="10"/>
      <c r="E55" s="10"/>
      <c r="F55" s="14"/>
      <c r="G55" s="41"/>
      <c r="H55" s="65"/>
      <c r="I55" s="65"/>
      <c r="J55" s="65"/>
      <c r="K55" s="65"/>
      <c r="L55" s="66"/>
      <c r="M55" s="10"/>
      <c r="N55" s="108"/>
      <c r="O55" s="13"/>
      <c r="P55" s="109"/>
      <c r="Q55" s="109"/>
      <c r="R55" s="109"/>
      <c r="S55" s="109"/>
      <c r="T55" s="109"/>
      <c r="U55" s="109"/>
      <c r="V55" s="109"/>
      <c r="W55" s="183"/>
    </row>
    <row r="56" spans="1:26" ht="23.25" customHeight="1" x14ac:dyDescent="0.2">
      <c r="A56" s="160" t="s">
        <v>177</v>
      </c>
      <c r="B56" s="258" t="s">
        <v>178</v>
      </c>
      <c r="C56" s="65"/>
      <c r="D56" s="10"/>
      <c r="E56" s="10"/>
      <c r="F56" s="14"/>
      <c r="G56" s="41">
        <v>5</v>
      </c>
      <c r="H56" s="65">
        <v>180</v>
      </c>
      <c r="I56" s="65" t="s">
        <v>179</v>
      </c>
      <c r="J56" s="65"/>
      <c r="K56" s="65"/>
      <c r="L56" s="66"/>
      <c r="M56" s="10"/>
      <c r="N56" s="108" t="s">
        <v>74</v>
      </c>
      <c r="O56" s="13"/>
      <c r="P56" s="193"/>
      <c r="Q56" s="193">
        <v>5</v>
      </c>
      <c r="R56" s="193" t="s">
        <v>74</v>
      </c>
      <c r="S56" s="193"/>
      <c r="T56" s="193"/>
      <c r="U56" s="193"/>
      <c r="V56" s="193"/>
      <c r="W56" s="183" t="s">
        <v>122</v>
      </c>
    </row>
    <row r="57" spans="1:26" ht="30" customHeight="1" x14ac:dyDescent="0.2">
      <c r="A57" s="160"/>
      <c r="B57" s="156" t="s">
        <v>180</v>
      </c>
      <c r="C57" s="65"/>
      <c r="D57" s="10"/>
      <c r="E57" s="10"/>
      <c r="F57" s="14"/>
      <c r="G57" s="41"/>
      <c r="H57" s="65"/>
      <c r="I57" s="65"/>
      <c r="J57" s="65"/>
      <c r="K57" s="65"/>
      <c r="L57" s="66"/>
      <c r="M57" s="10"/>
      <c r="N57" s="108"/>
      <c r="O57" s="13"/>
      <c r="P57" s="109"/>
      <c r="Q57" s="109"/>
      <c r="R57" s="109"/>
      <c r="S57" s="109"/>
      <c r="T57" s="109"/>
      <c r="U57" s="109"/>
      <c r="V57" s="109"/>
      <c r="W57" s="184"/>
    </row>
    <row r="58" spans="1:26" ht="19.5" customHeight="1" x14ac:dyDescent="0.2">
      <c r="A58" s="172" t="s">
        <v>187</v>
      </c>
      <c r="B58" s="257" t="s">
        <v>181</v>
      </c>
      <c r="C58" s="65">
        <v>4</v>
      </c>
      <c r="D58" s="10"/>
      <c r="E58" s="10"/>
      <c r="F58" s="14">
        <v>4</v>
      </c>
      <c r="G58" s="41">
        <v>1</v>
      </c>
      <c r="H58" s="65">
        <v>36</v>
      </c>
      <c r="I58" s="65"/>
      <c r="J58" s="65"/>
      <c r="K58" s="65"/>
      <c r="L58" s="66"/>
      <c r="M58" s="10"/>
      <c r="N58" s="108">
        <v>2.5</v>
      </c>
      <c r="O58" s="13"/>
      <c r="P58" s="109"/>
      <c r="Q58" s="109"/>
      <c r="R58" s="109">
        <v>1</v>
      </c>
      <c r="S58" s="109"/>
      <c r="T58" s="109"/>
      <c r="U58" s="109"/>
      <c r="V58" s="109"/>
      <c r="W58" s="183" t="s">
        <v>198</v>
      </c>
    </row>
    <row r="59" spans="1:26" ht="37.5" customHeight="1" x14ac:dyDescent="0.2">
      <c r="A59" s="172" t="s">
        <v>188</v>
      </c>
      <c r="B59" s="257" t="s">
        <v>182</v>
      </c>
      <c r="C59" s="65">
        <v>6</v>
      </c>
      <c r="D59" s="10"/>
      <c r="E59" s="10"/>
      <c r="F59" s="14">
        <v>3</v>
      </c>
      <c r="G59" s="41">
        <v>1</v>
      </c>
      <c r="H59" s="65">
        <v>36</v>
      </c>
      <c r="I59" s="65"/>
      <c r="J59" s="65"/>
      <c r="K59" s="65"/>
      <c r="L59" s="66"/>
      <c r="M59" s="10"/>
      <c r="N59" s="108">
        <v>2.5</v>
      </c>
      <c r="O59" s="13"/>
      <c r="P59" s="109"/>
      <c r="Q59" s="109"/>
      <c r="R59" s="109"/>
      <c r="S59" s="109" t="s">
        <v>74</v>
      </c>
      <c r="T59" s="109">
        <v>1</v>
      </c>
      <c r="U59" s="109"/>
      <c r="V59" s="109"/>
      <c r="W59" s="183" t="s">
        <v>122</v>
      </c>
    </row>
    <row r="60" spans="1:26" ht="47.25" customHeight="1" x14ac:dyDescent="0.2">
      <c r="A60" s="172" t="s">
        <v>189</v>
      </c>
      <c r="B60" s="257" t="s">
        <v>254</v>
      </c>
      <c r="C60" s="65">
        <v>8</v>
      </c>
      <c r="D60" s="10"/>
      <c r="E60" s="10"/>
      <c r="F60" s="14"/>
      <c r="G60" s="41">
        <v>1</v>
      </c>
      <c r="H60" s="65">
        <v>36</v>
      </c>
      <c r="I60" s="65"/>
      <c r="J60" s="65"/>
      <c r="K60" s="65"/>
      <c r="L60" s="66"/>
      <c r="M60" s="10"/>
      <c r="N60" s="108">
        <v>1</v>
      </c>
      <c r="O60" s="13"/>
      <c r="P60" s="109"/>
      <c r="Q60" s="109"/>
      <c r="R60" s="109"/>
      <c r="S60" s="109"/>
      <c r="T60" s="109"/>
      <c r="U60" s="109"/>
      <c r="V60" s="109">
        <v>1</v>
      </c>
      <c r="W60" s="201" t="s">
        <v>249</v>
      </c>
    </row>
    <row r="61" spans="1:26" ht="32.25" customHeight="1" x14ac:dyDescent="0.2">
      <c r="A61" s="172" t="s">
        <v>190</v>
      </c>
      <c r="B61" s="257" t="s">
        <v>255</v>
      </c>
      <c r="C61" s="65">
        <v>2</v>
      </c>
      <c r="D61" s="10"/>
      <c r="E61" s="10"/>
      <c r="F61" s="14"/>
      <c r="G61" s="41">
        <v>1</v>
      </c>
      <c r="H61" s="65">
        <v>36</v>
      </c>
      <c r="I61" s="65"/>
      <c r="J61" s="65"/>
      <c r="K61" s="65"/>
      <c r="L61" s="66"/>
      <c r="M61" s="10"/>
      <c r="N61" s="108">
        <v>0.3</v>
      </c>
      <c r="O61" s="13"/>
      <c r="P61" s="109">
        <v>1</v>
      </c>
      <c r="Q61" s="109"/>
      <c r="R61" s="109" t="s">
        <v>74</v>
      </c>
      <c r="S61" s="109"/>
      <c r="T61" s="109"/>
      <c r="U61" s="109"/>
      <c r="V61" s="109"/>
      <c r="W61" s="183" t="s">
        <v>249</v>
      </c>
    </row>
    <row r="62" spans="1:26" ht="30" customHeight="1" x14ac:dyDescent="0.2">
      <c r="A62" s="172" t="s">
        <v>191</v>
      </c>
      <c r="B62" s="257" t="s">
        <v>183</v>
      </c>
      <c r="C62" s="65">
        <v>2</v>
      </c>
      <c r="D62" s="10"/>
      <c r="E62" s="10"/>
      <c r="F62" s="14"/>
      <c r="G62" s="41">
        <v>1</v>
      </c>
      <c r="H62" s="65">
        <v>36</v>
      </c>
      <c r="I62" s="65"/>
      <c r="J62" s="65"/>
      <c r="K62" s="65"/>
      <c r="L62" s="66"/>
      <c r="M62" s="10"/>
      <c r="N62" s="108">
        <v>0.3</v>
      </c>
      <c r="O62" s="13" t="s">
        <v>74</v>
      </c>
      <c r="P62" s="109">
        <v>1</v>
      </c>
      <c r="Q62" s="109"/>
      <c r="R62" s="109"/>
      <c r="S62" s="109"/>
      <c r="T62" s="109"/>
      <c r="U62" s="109"/>
      <c r="V62" s="109"/>
      <c r="W62" s="183" t="s">
        <v>122</v>
      </c>
    </row>
    <row r="63" spans="1:26" ht="26.25" customHeight="1" thickBot="1" x14ac:dyDescent="0.25">
      <c r="A63" s="173" t="s">
        <v>192</v>
      </c>
      <c r="B63" s="257" t="s">
        <v>184</v>
      </c>
      <c r="C63" s="118"/>
      <c r="D63" s="115"/>
      <c r="E63" s="115">
        <v>3</v>
      </c>
      <c r="F63" s="116"/>
      <c r="G63" s="117">
        <v>1</v>
      </c>
      <c r="H63" s="118">
        <v>36</v>
      </c>
      <c r="I63" s="118"/>
      <c r="J63" s="118"/>
      <c r="K63" s="118"/>
      <c r="L63" s="119"/>
      <c r="M63" s="115"/>
      <c r="N63" s="120">
        <v>1</v>
      </c>
      <c r="O63" s="121"/>
      <c r="P63" s="122"/>
      <c r="Q63" s="122">
        <v>1</v>
      </c>
      <c r="R63" s="122" t="s">
        <v>74</v>
      </c>
      <c r="S63" s="122"/>
      <c r="T63" s="122"/>
      <c r="U63" s="122"/>
      <c r="V63" s="122"/>
      <c r="W63" s="286" t="s">
        <v>122</v>
      </c>
    </row>
    <row r="64" spans="1:26" ht="15" customHeight="1" x14ac:dyDescent="0.25">
      <c r="A64" s="174"/>
      <c r="B64" s="167" t="s">
        <v>185</v>
      </c>
      <c r="C64" s="145"/>
      <c r="D64" s="146"/>
      <c r="E64" s="146"/>
      <c r="F64" s="147"/>
      <c r="G64" s="148"/>
      <c r="H64" s="149">
        <f>H43+H44+H45+H47+H50+H56+H58+H59+H60+H61+H62+H63</f>
        <v>1080</v>
      </c>
      <c r="I64" s="149">
        <f>I43+I44+I45+I47+I50</f>
        <v>74</v>
      </c>
      <c r="J64" s="149">
        <f>J43+J44+J45+J47+J50</f>
        <v>24</v>
      </c>
      <c r="K64" s="149">
        <f>K43+K44+K45+K47+K50</f>
        <v>50</v>
      </c>
      <c r="L64" s="149" t="s">
        <v>74</v>
      </c>
      <c r="M64" s="259">
        <f>M43+M44+M45+M47+M50+M56+M58+M59+M60+M61+M62+M63</f>
        <v>610</v>
      </c>
      <c r="N64" s="153">
        <f>N43+N44+N45+N47+N50+N58+N59+N60+N61+N62+N63</f>
        <v>93.399999999999991</v>
      </c>
      <c r="O64" s="194"/>
      <c r="P64" s="145"/>
      <c r="Q64" s="145"/>
      <c r="R64" s="145"/>
      <c r="S64" s="145"/>
      <c r="T64" s="145"/>
      <c r="U64" s="145"/>
      <c r="V64" s="145"/>
      <c r="W64" s="186"/>
    </row>
    <row r="65" spans="1:23" ht="27.75" customHeight="1" x14ac:dyDescent="0.2">
      <c r="A65" s="159"/>
      <c r="B65" s="171" t="s">
        <v>186</v>
      </c>
      <c r="C65" s="140"/>
      <c r="D65" s="123"/>
      <c r="E65" s="123"/>
      <c r="F65" s="124"/>
      <c r="G65" s="125">
        <f>G43+G44+G45+G47+G50+G56+G58+G59+G60+G61+G62+G63</f>
        <v>30</v>
      </c>
      <c r="H65" s="144"/>
      <c r="I65" s="144"/>
      <c r="J65" s="143"/>
      <c r="K65" s="144"/>
      <c r="L65" s="144"/>
      <c r="M65" s="144"/>
      <c r="N65" s="143"/>
      <c r="O65" s="152"/>
      <c r="P65" s="203">
        <f>P51+P47+P61+P62</f>
        <v>8</v>
      </c>
      <c r="Q65" s="203">
        <f>Q56+Q63</f>
        <v>6</v>
      </c>
      <c r="R65" s="199">
        <f>R43+R58</f>
        <v>5</v>
      </c>
      <c r="S65" s="199" t="s">
        <v>74</v>
      </c>
      <c r="T65" s="199">
        <f>T44+T59</f>
        <v>5</v>
      </c>
      <c r="U65" s="199"/>
      <c r="V65" s="199">
        <f>V45+V60</f>
        <v>6</v>
      </c>
      <c r="W65" s="187"/>
    </row>
    <row r="66" spans="1:23" ht="15" customHeight="1" x14ac:dyDescent="0.2">
      <c r="A66" s="154" t="s">
        <v>193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36"/>
    </row>
    <row r="67" spans="1:23" ht="46.5" customHeight="1" x14ac:dyDescent="0.2">
      <c r="A67" s="175" t="s">
        <v>195</v>
      </c>
      <c r="B67" s="260" t="s">
        <v>197</v>
      </c>
      <c r="C67" s="190"/>
      <c r="D67" s="191"/>
      <c r="E67" s="191"/>
      <c r="F67" s="192"/>
      <c r="G67" s="262">
        <v>10</v>
      </c>
      <c r="H67" s="263">
        <v>360</v>
      </c>
      <c r="I67" s="264"/>
      <c r="J67" s="265"/>
      <c r="K67" s="265"/>
      <c r="L67" s="266"/>
      <c r="M67" s="265">
        <v>360</v>
      </c>
      <c r="N67" s="267"/>
      <c r="O67" s="268"/>
      <c r="P67" s="269"/>
      <c r="Q67" s="269"/>
      <c r="R67" s="269"/>
      <c r="S67" s="269"/>
      <c r="T67" s="269"/>
      <c r="U67" s="269"/>
      <c r="V67" s="109">
        <v>10</v>
      </c>
      <c r="W67" s="201" t="s">
        <v>249</v>
      </c>
    </row>
    <row r="68" spans="1:23" ht="76.5" customHeight="1" thickBot="1" x14ac:dyDescent="0.25">
      <c r="A68" s="176" t="s">
        <v>196</v>
      </c>
      <c r="B68" s="261" t="s">
        <v>194</v>
      </c>
      <c r="C68" s="130"/>
      <c r="D68" s="129"/>
      <c r="E68" s="129"/>
      <c r="F68" s="137"/>
      <c r="G68" s="270">
        <v>2</v>
      </c>
      <c r="H68" s="271">
        <v>72</v>
      </c>
      <c r="I68" s="271"/>
      <c r="J68" s="272"/>
      <c r="K68" s="273"/>
      <c r="L68" s="266"/>
      <c r="M68" s="274"/>
      <c r="N68" s="275"/>
      <c r="O68" s="276"/>
      <c r="P68" s="277"/>
      <c r="Q68" s="277"/>
      <c r="R68" s="277"/>
      <c r="S68" s="277"/>
      <c r="T68" s="277"/>
      <c r="U68" s="277"/>
      <c r="V68" s="109">
        <v>2</v>
      </c>
      <c r="W68" s="201" t="s">
        <v>249</v>
      </c>
    </row>
    <row r="69" spans="1:23" ht="33" customHeight="1" x14ac:dyDescent="0.25">
      <c r="A69" s="177"/>
      <c r="B69" s="179" t="s">
        <v>239</v>
      </c>
      <c r="C69" s="128"/>
      <c r="D69" s="126"/>
      <c r="E69" s="126"/>
      <c r="F69" s="127"/>
      <c r="G69" s="278"/>
      <c r="H69" s="279">
        <f>G70*36</f>
        <v>8640</v>
      </c>
      <c r="I69" s="197">
        <f>I64</f>
        <v>74</v>
      </c>
      <c r="J69" s="280">
        <f>J64</f>
        <v>24</v>
      </c>
      <c r="K69" s="281">
        <f>K64</f>
        <v>50</v>
      </c>
      <c r="L69" s="281"/>
      <c r="M69" s="196">
        <f>M64+M67</f>
        <v>970</v>
      </c>
      <c r="N69" s="282">
        <f>N7+N8+N9+N10+N11+N12+N13+N14+N16+N17+N18+N19+N22+N23+N24+N25+N26+N27+N28+N29+N31+N32+N33+N34+N35+N36+N37+N38++N43+N44+N45+N47+N50+N58+N59+N60+N61+N62+N63</f>
        <v>293.39999999999986</v>
      </c>
      <c r="O69" s="283"/>
      <c r="P69" s="284"/>
      <c r="Q69" s="284"/>
      <c r="R69" s="284"/>
      <c r="S69" s="284"/>
      <c r="T69" s="284"/>
      <c r="U69" s="284"/>
      <c r="V69" s="284"/>
      <c r="W69" s="188"/>
    </row>
    <row r="70" spans="1:23" ht="42" customHeight="1" thickBot="1" x14ac:dyDescent="0.25">
      <c r="A70" s="178"/>
      <c r="B70" s="180" t="s">
        <v>240</v>
      </c>
      <c r="C70" s="138"/>
      <c r="D70" s="131"/>
      <c r="E70" s="131"/>
      <c r="F70" s="150"/>
      <c r="G70" s="301">
        <f>G40+G65+G67+G68</f>
        <v>240</v>
      </c>
      <c r="H70" s="285" t="s">
        <v>74</v>
      </c>
      <c r="I70" s="285" t="s">
        <v>74</v>
      </c>
      <c r="J70" s="285" t="s">
        <v>74</v>
      </c>
      <c r="K70" s="285" t="s">
        <v>74</v>
      </c>
      <c r="L70" s="285" t="s">
        <v>74</v>
      </c>
      <c r="M70" s="285" t="s">
        <v>74</v>
      </c>
      <c r="N70" s="285" t="s">
        <v>74</v>
      </c>
      <c r="O70" s="301">
        <f t="shared" ref="O70:V70" si="1">O40+O67+O68</f>
        <v>26</v>
      </c>
      <c r="P70" s="301">
        <f t="shared" si="1"/>
        <v>23</v>
      </c>
      <c r="Q70" s="301">
        <f t="shared" si="1"/>
        <v>23</v>
      </c>
      <c r="R70" s="301">
        <f t="shared" si="1"/>
        <v>25</v>
      </c>
      <c r="S70" s="301">
        <f t="shared" si="1"/>
        <v>26</v>
      </c>
      <c r="T70" s="301">
        <f t="shared" si="1"/>
        <v>26</v>
      </c>
      <c r="U70" s="301">
        <f t="shared" si="1"/>
        <v>26</v>
      </c>
      <c r="V70" s="301">
        <f t="shared" si="1"/>
        <v>35</v>
      </c>
      <c r="W70" s="189"/>
    </row>
    <row r="71" spans="1:23" x14ac:dyDescent="0.2">
      <c r="A71" s="155"/>
    </row>
    <row r="72" spans="1:23" x14ac:dyDescent="0.2">
      <c r="A72" s="155"/>
      <c r="O72" s="290"/>
    </row>
    <row r="73" spans="1:23" x14ac:dyDescent="0.2">
      <c r="A73" s="155"/>
    </row>
    <row r="74" spans="1:23" x14ac:dyDescent="0.2">
      <c r="A74" s="155"/>
    </row>
    <row r="75" spans="1:23" x14ac:dyDescent="0.2">
      <c r="A75" s="155"/>
    </row>
    <row r="76" spans="1:23" x14ac:dyDescent="0.2">
      <c r="A76" s="155"/>
    </row>
    <row r="77" spans="1:23" x14ac:dyDescent="0.2">
      <c r="A77" s="155"/>
    </row>
    <row r="78" spans="1:23" x14ac:dyDescent="0.2">
      <c r="A78" s="155"/>
    </row>
    <row r="79" spans="1:23" x14ac:dyDescent="0.2">
      <c r="A79" s="155"/>
    </row>
    <row r="80" spans="1:23" x14ac:dyDescent="0.2">
      <c r="A80" s="155"/>
    </row>
  </sheetData>
  <mergeCells count="24"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4"/>
  <sheetViews>
    <sheetView view="pageBreakPreview" zoomScale="98" zoomScaleSheetLayoutView="98" workbookViewId="0">
      <selection activeCell="AJ19" sqref="AJ19:BE19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69" t="s">
        <v>131</v>
      </c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69"/>
      <c r="AM1" s="369"/>
      <c r="AN1" s="369"/>
      <c r="AO1" s="369"/>
      <c r="AP1" s="369"/>
      <c r="AQ1" s="369"/>
      <c r="AR1" s="369"/>
      <c r="AS1" s="369"/>
      <c r="AT1" s="369"/>
      <c r="AU1" s="369"/>
      <c r="AV1" s="369"/>
      <c r="AW1" s="369"/>
      <c r="AX1" s="369"/>
      <c r="AY1" s="369"/>
      <c r="AZ1" s="369"/>
      <c r="BA1" s="369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71" t="s">
        <v>219</v>
      </c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70" t="s">
        <v>76</v>
      </c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  <c r="AU3" s="370"/>
      <c r="AV3" s="370"/>
      <c r="AW3" s="370"/>
      <c r="AX3" s="370"/>
      <c r="AY3" s="370"/>
      <c r="AZ3" s="370"/>
      <c r="BA3" s="370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268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84" t="s">
        <v>269</v>
      </c>
      <c r="AO7" s="385"/>
      <c r="AP7" s="385"/>
      <c r="AQ7" s="385"/>
      <c r="AR7" s="385"/>
      <c r="AS7" s="385"/>
      <c r="AT7" s="385"/>
      <c r="AU7" s="385"/>
      <c r="AV7" s="385"/>
      <c r="AW7" s="385"/>
      <c r="AX7" s="385"/>
      <c r="AY7" s="385"/>
      <c r="AZ7" s="385"/>
      <c r="BA7" s="385"/>
      <c r="BB7" s="385"/>
      <c r="BC7" s="385"/>
      <c r="BD7" s="385"/>
      <c r="BE7" s="385"/>
      <c r="BF7" s="385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86" t="s">
        <v>134</v>
      </c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6"/>
      <c r="Y9" s="386"/>
      <c r="Z9" s="386"/>
      <c r="AA9" s="386"/>
      <c r="AB9" s="386"/>
      <c r="AC9" s="386"/>
      <c r="AD9" s="386"/>
      <c r="AE9" s="386"/>
      <c r="AF9" s="386"/>
      <c r="AG9" s="386"/>
      <c r="AH9" s="386"/>
      <c r="AI9" s="386"/>
      <c r="AJ9" s="386"/>
      <c r="AK9" s="386"/>
      <c r="AL9" s="386"/>
      <c r="AM9" s="386"/>
      <c r="AN9" s="386"/>
      <c r="AO9" s="386"/>
      <c r="AP9" s="386"/>
      <c r="AQ9" s="386"/>
      <c r="AR9" s="386"/>
      <c r="AS9" s="386"/>
      <c r="AT9" s="386"/>
      <c r="AU9" s="386"/>
      <c r="AV9" s="386"/>
      <c r="AW9" s="386"/>
      <c r="AX9" s="386"/>
      <c r="AY9" s="386"/>
      <c r="AZ9" s="386"/>
      <c r="BA9" s="386"/>
      <c r="BB9" s="386"/>
      <c r="BC9" s="386"/>
      <c r="BD9" s="386"/>
      <c r="BE9" s="386"/>
      <c r="BF9" s="386"/>
      <c r="BG9" s="386"/>
      <c r="BH9" s="386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387" t="s">
        <v>246</v>
      </c>
      <c r="B12" s="388"/>
      <c r="C12" s="388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  <c r="AM12" s="388"/>
      <c r="AN12" s="388"/>
      <c r="AO12" s="388"/>
      <c r="AP12" s="388"/>
      <c r="AQ12" s="388"/>
      <c r="AR12" s="388"/>
      <c r="AS12" s="388"/>
      <c r="AT12" s="388"/>
      <c r="AU12" s="388"/>
      <c r="AV12" s="388"/>
      <c r="AW12" s="388"/>
      <c r="AX12" s="388"/>
      <c r="AY12" s="388"/>
      <c r="AZ12" s="388"/>
      <c r="BA12" s="388"/>
      <c r="BB12" s="388"/>
      <c r="BC12" s="388"/>
      <c r="BD12" s="388"/>
      <c r="BE12" s="388"/>
      <c r="BF12" s="388"/>
      <c r="BG12" s="388"/>
      <c r="BH12" s="388"/>
    </row>
    <row r="13" spans="1:60" ht="18.75" x14ac:dyDescent="0.3">
      <c r="A13" s="388"/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  <c r="S13" s="388"/>
      <c r="T13" s="388"/>
      <c r="U13" s="388"/>
      <c r="V13" s="388"/>
      <c r="W13" s="388"/>
      <c r="X13" s="388"/>
      <c r="Y13" s="388"/>
      <c r="Z13" s="388"/>
      <c r="AA13" s="388"/>
      <c r="AB13" s="388"/>
      <c r="AC13" s="388"/>
      <c r="AD13" s="388"/>
      <c r="AE13" s="388"/>
      <c r="AF13" s="388"/>
      <c r="AG13" s="388"/>
      <c r="AH13" s="388"/>
      <c r="AI13" s="388"/>
      <c r="AJ13" s="388"/>
      <c r="AK13" s="388"/>
      <c r="AL13" s="388"/>
      <c r="AM13" s="388"/>
      <c r="AN13" s="388"/>
      <c r="AO13" s="388"/>
      <c r="AP13" s="388"/>
      <c r="AQ13" s="388"/>
      <c r="AR13" s="388"/>
      <c r="AS13" s="388"/>
      <c r="AT13" s="388"/>
      <c r="AU13" s="388"/>
      <c r="AV13" s="388"/>
      <c r="AW13" s="388"/>
      <c r="AX13" s="388"/>
      <c r="AY13" s="388"/>
      <c r="AZ13" s="388"/>
      <c r="BA13" s="388"/>
      <c r="BB13" s="388"/>
      <c r="BC13" s="388"/>
      <c r="BD13" s="388"/>
      <c r="BE13" s="388"/>
      <c r="BF13" s="388"/>
      <c r="BG13" s="388"/>
      <c r="BH13" s="388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247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248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08" t="s">
        <v>270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389" t="s">
        <v>271</v>
      </c>
      <c r="AK19" s="389"/>
      <c r="AL19" s="389"/>
      <c r="AM19" s="389"/>
      <c r="AN19" s="389"/>
      <c r="AO19" s="389"/>
      <c r="AP19" s="389"/>
      <c r="AQ19" s="389"/>
      <c r="AR19" s="389"/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</row>
    <row r="20" spans="1:60" ht="15" customHeight="1" x14ac:dyDescent="0.25">
      <c r="A20" s="383" t="s">
        <v>241</v>
      </c>
      <c r="B20" s="383"/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5"/>
      <c r="AU20" s="105"/>
      <c r="AV20" s="105"/>
      <c r="AW20" s="105"/>
      <c r="AX20" s="105"/>
      <c r="AY20" s="105"/>
      <c r="AZ20" s="105"/>
      <c r="BA20" s="105"/>
      <c r="BB20" s="67"/>
      <c r="BC20" s="67"/>
      <c r="BD20" s="67"/>
      <c r="BE20" s="67"/>
      <c r="BG20" s="67"/>
      <c r="BH20" s="67"/>
    </row>
    <row r="21" spans="1:60" ht="15" customHeight="1" x14ac:dyDescent="0.25">
      <c r="A21" s="383"/>
      <c r="B21" s="383"/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3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200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242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243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244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245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25">
      <c r="AF30" s="53"/>
      <c r="AG30" s="53"/>
      <c r="AH30" s="53" t="s">
        <v>78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201</v>
      </c>
      <c r="BD30" s="53"/>
      <c r="BE30" s="53"/>
      <c r="BF30" s="53"/>
      <c r="BG30" s="43"/>
      <c r="BH30" s="43"/>
    </row>
    <row r="31" spans="1:60" ht="1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3"/>
      <c r="AG32" s="53"/>
      <c r="AH32" s="53" t="s">
        <v>120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202</v>
      </c>
      <c r="BD32" s="53"/>
      <c r="BE32" s="53"/>
      <c r="BF32" s="53"/>
      <c r="BG32" s="43"/>
      <c r="BH32" s="43"/>
    </row>
    <row r="33" spans="1:60" ht="15" customHeight="1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28"/>
      <c r="AJ33" s="28"/>
      <c r="AK33" s="28"/>
      <c r="AL33" s="28"/>
      <c r="AM33" s="2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28"/>
      <c r="AG35" s="28"/>
      <c r="AH35" s="49"/>
      <c r="AI35" s="28"/>
      <c r="AJ35" s="28"/>
      <c r="AK35" s="28"/>
      <c r="AL35" s="28"/>
      <c r="AM35" s="28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8.75" x14ac:dyDescent="0.3">
      <c r="A38" s="372" t="s">
        <v>16</v>
      </c>
      <c r="B38" s="372"/>
      <c r="C38" s="372"/>
      <c r="D38" s="372"/>
      <c r="E38" s="372"/>
      <c r="F38" s="372"/>
      <c r="G38" s="372"/>
      <c r="H38" s="372"/>
      <c r="I38" s="372"/>
      <c r="J38" s="372"/>
      <c r="K38" s="372"/>
      <c r="L38" s="372"/>
      <c r="M38" s="372"/>
      <c r="N38" s="372"/>
      <c r="O38" s="372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  <c r="AJ38" s="372"/>
      <c r="AK38" s="372"/>
      <c r="AL38" s="372"/>
      <c r="AM38" s="372"/>
      <c r="AN38" s="372"/>
      <c r="AO38" s="372"/>
      <c r="AP38" s="372"/>
      <c r="AQ38" s="372"/>
      <c r="AR38" s="372"/>
      <c r="AS38" s="372"/>
      <c r="AT38" s="372"/>
      <c r="AU38" s="372"/>
      <c r="AV38" s="372"/>
      <c r="AW38" s="372"/>
      <c r="AX38" s="372"/>
      <c r="AY38" s="372"/>
      <c r="AZ38" s="372"/>
      <c r="BA38" s="372"/>
      <c r="BB38" s="372"/>
      <c r="BC38" s="372"/>
      <c r="BD38" s="372"/>
      <c r="BE38" s="372"/>
      <c r="BF38" s="372"/>
      <c r="BG38" s="372"/>
      <c r="BH38" s="372"/>
    </row>
    <row r="39" spans="1:60" ht="12" customHeight="1" x14ac:dyDescent="0.3">
      <c r="A39" s="372" t="s">
        <v>74</v>
      </c>
      <c r="B39" s="372"/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372"/>
      <c r="AJ39" s="372"/>
      <c r="AK39" s="372"/>
      <c r="AL39" s="372"/>
      <c r="AM39" s="372"/>
      <c r="AN39" s="372"/>
      <c r="AO39" s="372"/>
      <c r="AP39" s="372"/>
      <c r="AQ39" s="372"/>
      <c r="AR39" s="372"/>
      <c r="AS39" s="372"/>
      <c r="AT39" s="372"/>
      <c r="AU39" s="372"/>
      <c r="AV39" s="372"/>
      <c r="AW39" s="372"/>
      <c r="AX39" s="372"/>
      <c r="AY39" s="372"/>
      <c r="AZ39" s="372"/>
      <c r="BA39" s="372"/>
      <c r="BB39" s="372"/>
      <c r="BC39" s="372"/>
      <c r="BD39" s="372"/>
      <c r="BE39" s="372"/>
      <c r="BF39" s="372"/>
      <c r="BG39" s="372"/>
      <c r="BH39" s="372"/>
    </row>
    <row r="40" spans="1:60" ht="12" customHeight="1" x14ac:dyDescent="0.25">
      <c r="A40" s="29"/>
      <c r="B40" s="12"/>
      <c r="C40" s="30"/>
      <c r="D40" s="30"/>
      <c r="E40" s="30"/>
      <c r="F40" s="30"/>
      <c r="G40" s="12"/>
      <c r="H40" s="12"/>
      <c r="I40" s="12"/>
      <c r="J40" s="31"/>
      <c r="K40" s="30"/>
      <c r="L40" s="12"/>
      <c r="M40" s="31"/>
      <c r="N40" s="31"/>
      <c r="O40" s="30"/>
      <c r="P40" s="30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394" t="s">
        <v>17</v>
      </c>
      <c r="BC40" s="394"/>
      <c r="BD40" s="394"/>
      <c r="BE40" s="394"/>
      <c r="BF40" s="394"/>
      <c r="BG40" s="394"/>
      <c r="BH40" s="394"/>
    </row>
    <row r="41" spans="1:60" ht="12.75" customHeight="1" x14ac:dyDescent="0.25">
      <c r="A41" s="29"/>
      <c r="B41" s="12"/>
      <c r="C41" s="30"/>
      <c r="D41" s="30"/>
      <c r="E41" s="30"/>
      <c r="F41" s="30"/>
      <c r="G41" s="31"/>
      <c r="H41" s="31"/>
      <c r="I41" s="30"/>
      <c r="J41" s="30"/>
      <c r="K41" s="30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29"/>
      <c r="X41" s="12"/>
      <c r="Y41" s="30"/>
      <c r="Z41" s="30"/>
      <c r="AA41" s="30"/>
      <c r="AB41" s="30"/>
      <c r="AC41" s="31"/>
      <c r="AD41" s="30"/>
      <c r="AE41" s="12"/>
      <c r="AF41" s="30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32"/>
      <c r="BB41" s="395"/>
      <c r="BC41" s="395"/>
      <c r="BD41" s="395"/>
      <c r="BE41" s="395"/>
      <c r="BF41" s="395"/>
      <c r="BG41" s="395"/>
      <c r="BH41" s="395"/>
    </row>
    <row r="42" spans="1:60" ht="66" customHeight="1" x14ac:dyDescent="0.2">
      <c r="A42" s="396" t="s">
        <v>18</v>
      </c>
      <c r="B42" s="398" t="s">
        <v>19</v>
      </c>
      <c r="C42" s="399"/>
      <c r="D42" s="399"/>
      <c r="E42" s="399"/>
      <c r="F42" s="400" t="s">
        <v>20</v>
      </c>
      <c r="G42" s="398" t="s">
        <v>21</v>
      </c>
      <c r="H42" s="399"/>
      <c r="I42" s="399"/>
      <c r="J42" s="396" t="s">
        <v>22</v>
      </c>
      <c r="K42" s="402" t="s">
        <v>23</v>
      </c>
      <c r="L42" s="403"/>
      <c r="M42" s="403"/>
      <c r="N42" s="404"/>
      <c r="O42" s="402" t="s">
        <v>24</v>
      </c>
      <c r="P42" s="405"/>
      <c r="Q42" s="405"/>
      <c r="R42" s="406"/>
      <c r="S42" s="396" t="s">
        <v>25</v>
      </c>
      <c r="T42" s="398" t="s">
        <v>26</v>
      </c>
      <c r="U42" s="399"/>
      <c r="V42" s="399"/>
      <c r="W42" s="396" t="s">
        <v>27</v>
      </c>
      <c r="X42" s="398" t="s">
        <v>28</v>
      </c>
      <c r="Y42" s="399"/>
      <c r="Z42" s="399"/>
      <c r="AA42" s="396" t="s">
        <v>29</v>
      </c>
      <c r="AB42" s="398" t="s">
        <v>30</v>
      </c>
      <c r="AC42" s="399"/>
      <c r="AD42" s="399"/>
      <c r="AE42" s="399"/>
      <c r="AF42" s="408" t="s">
        <v>31</v>
      </c>
      <c r="AG42" s="398" t="s">
        <v>32</v>
      </c>
      <c r="AH42" s="399"/>
      <c r="AI42" s="399"/>
      <c r="AJ42" s="408" t="s">
        <v>33</v>
      </c>
      <c r="AK42" s="398" t="s">
        <v>34</v>
      </c>
      <c r="AL42" s="399"/>
      <c r="AM42" s="399"/>
      <c r="AN42" s="399"/>
      <c r="AO42" s="398" t="s">
        <v>35</v>
      </c>
      <c r="AP42" s="399"/>
      <c r="AQ42" s="399"/>
      <c r="AR42" s="399"/>
      <c r="AS42" s="408" t="s">
        <v>36</v>
      </c>
      <c r="AT42" s="398" t="s">
        <v>37</v>
      </c>
      <c r="AU42" s="399"/>
      <c r="AV42" s="399"/>
      <c r="AW42" s="408" t="s">
        <v>38</v>
      </c>
      <c r="AX42" s="398" t="s">
        <v>39</v>
      </c>
      <c r="AY42" s="399"/>
      <c r="AZ42" s="399"/>
      <c r="BA42" s="410"/>
      <c r="BB42" s="362" t="s">
        <v>137</v>
      </c>
      <c r="BC42" s="362" t="s">
        <v>69</v>
      </c>
      <c r="BD42" s="362" t="s">
        <v>138</v>
      </c>
      <c r="BE42" s="362" t="s">
        <v>136</v>
      </c>
      <c r="BF42" s="362" t="s">
        <v>139</v>
      </c>
      <c r="BG42" s="362" t="s">
        <v>40</v>
      </c>
      <c r="BH42" s="362" t="s">
        <v>41</v>
      </c>
    </row>
    <row r="43" spans="1:60" ht="0.75" customHeight="1" x14ac:dyDescent="0.2">
      <c r="A43" s="397"/>
      <c r="B43" s="39" t="s">
        <v>42</v>
      </c>
      <c r="C43" s="39" t="s">
        <v>43</v>
      </c>
      <c r="D43" s="39" t="s">
        <v>44</v>
      </c>
      <c r="E43" s="39" t="s">
        <v>45</v>
      </c>
      <c r="F43" s="401"/>
      <c r="G43" s="39" t="s">
        <v>46</v>
      </c>
      <c r="H43" s="39" t="s">
        <v>47</v>
      </c>
      <c r="I43" s="39" t="s">
        <v>48</v>
      </c>
      <c r="J43" s="397"/>
      <c r="K43" s="40" t="s">
        <v>49</v>
      </c>
      <c r="L43" s="39" t="s">
        <v>50</v>
      </c>
      <c r="M43" s="39" t="s">
        <v>51</v>
      </c>
      <c r="N43" s="39" t="s">
        <v>52</v>
      </c>
      <c r="O43" s="39" t="s">
        <v>42</v>
      </c>
      <c r="P43" s="39" t="s">
        <v>43</v>
      </c>
      <c r="Q43" s="39" t="s">
        <v>44</v>
      </c>
      <c r="R43" s="39" t="s">
        <v>45</v>
      </c>
      <c r="S43" s="397"/>
      <c r="T43" s="39" t="s">
        <v>53</v>
      </c>
      <c r="U43" s="39" t="s">
        <v>54</v>
      </c>
      <c r="V43" s="39" t="s">
        <v>55</v>
      </c>
      <c r="W43" s="397"/>
      <c r="X43" s="39" t="s">
        <v>56</v>
      </c>
      <c r="Y43" s="39" t="s">
        <v>57</v>
      </c>
      <c r="Z43" s="39" t="s">
        <v>58</v>
      </c>
      <c r="AA43" s="407"/>
      <c r="AB43" s="39" t="s">
        <v>56</v>
      </c>
      <c r="AC43" s="39" t="s">
        <v>57</v>
      </c>
      <c r="AD43" s="39" t="s">
        <v>58</v>
      </c>
      <c r="AE43" s="39" t="s">
        <v>59</v>
      </c>
      <c r="AF43" s="409"/>
      <c r="AG43" s="39" t="s">
        <v>46</v>
      </c>
      <c r="AH43" s="39" t="s">
        <v>47</v>
      </c>
      <c r="AI43" s="39" t="s">
        <v>48</v>
      </c>
      <c r="AJ43" s="409"/>
      <c r="AK43" s="39" t="s">
        <v>60</v>
      </c>
      <c r="AL43" s="39" t="s">
        <v>61</v>
      </c>
      <c r="AM43" s="39" t="s">
        <v>62</v>
      </c>
      <c r="AN43" s="311" t="s">
        <v>63</v>
      </c>
      <c r="AO43" s="39" t="s">
        <v>42</v>
      </c>
      <c r="AP43" s="39" t="s">
        <v>43</v>
      </c>
      <c r="AQ43" s="39" t="s">
        <v>44</v>
      </c>
      <c r="AR43" s="39" t="s">
        <v>45</v>
      </c>
      <c r="AS43" s="409"/>
      <c r="AT43" s="39" t="s">
        <v>46</v>
      </c>
      <c r="AU43" s="39" t="s">
        <v>47</v>
      </c>
      <c r="AV43" s="39" t="s">
        <v>48</v>
      </c>
      <c r="AW43" s="409"/>
      <c r="AX43" s="39" t="s">
        <v>56</v>
      </c>
      <c r="AY43" s="39" t="s">
        <v>57</v>
      </c>
      <c r="AZ43" s="39" t="s">
        <v>58</v>
      </c>
      <c r="BA43" s="311" t="s">
        <v>64</v>
      </c>
      <c r="BB43" s="363"/>
      <c r="BC43" s="363"/>
      <c r="BD43" s="363"/>
      <c r="BE43" s="363"/>
      <c r="BF43" s="363"/>
      <c r="BG43" s="363"/>
      <c r="BH43" s="363"/>
    </row>
    <row r="44" spans="1:60" ht="66" hidden="1" customHeight="1" thickBot="1" x14ac:dyDescent="0.25">
      <c r="A44" s="313"/>
      <c r="B44" s="54"/>
      <c r="C44" s="54"/>
      <c r="D44" s="54"/>
      <c r="E44" s="54"/>
      <c r="F44" s="314"/>
      <c r="G44" s="54"/>
      <c r="H44" s="54"/>
      <c r="I44" s="54"/>
      <c r="J44" s="313"/>
      <c r="K44" s="55"/>
      <c r="L44" s="54"/>
      <c r="M44" s="54"/>
      <c r="N44" s="54"/>
      <c r="O44" s="54"/>
      <c r="P44" s="54"/>
      <c r="Q44" s="54"/>
      <c r="R44" s="54"/>
      <c r="S44" s="313"/>
      <c r="T44" s="54"/>
      <c r="U44" s="54"/>
      <c r="V44" s="54"/>
      <c r="W44" s="313"/>
      <c r="X44" s="54"/>
      <c r="Y44" s="54"/>
      <c r="Z44" s="54"/>
      <c r="AA44" s="312"/>
      <c r="AB44" s="54"/>
      <c r="AC44" s="54"/>
      <c r="AD44" s="54"/>
      <c r="AE44" s="54"/>
      <c r="AF44" s="313"/>
      <c r="AG44" s="54"/>
      <c r="AH44" s="54"/>
      <c r="AI44" s="54"/>
      <c r="AJ44" s="313"/>
      <c r="AK44" s="54"/>
      <c r="AL44" s="54"/>
      <c r="AM44" s="54"/>
      <c r="AN44" s="312"/>
      <c r="AO44" s="54"/>
      <c r="AP44" s="54"/>
      <c r="AQ44" s="54"/>
      <c r="AR44" s="54"/>
      <c r="AS44" s="313"/>
      <c r="AT44" s="54"/>
      <c r="AU44" s="54"/>
      <c r="AV44" s="54"/>
      <c r="AW44" s="313"/>
      <c r="AX44" s="54"/>
      <c r="AY44" s="54"/>
      <c r="AZ44" s="54"/>
      <c r="BA44" s="312"/>
      <c r="BB44" s="310"/>
      <c r="BC44" s="310"/>
      <c r="BD44" s="310"/>
      <c r="BE44" s="310"/>
      <c r="BF44" s="310"/>
      <c r="BG44" s="310"/>
      <c r="BH44" s="310"/>
    </row>
    <row r="45" spans="1:60" ht="66" hidden="1" customHeight="1" thickBot="1" x14ac:dyDescent="0.25">
      <c r="A45" s="313"/>
      <c r="B45" s="54"/>
      <c r="C45" s="54"/>
      <c r="D45" s="54"/>
      <c r="E45" s="54"/>
      <c r="F45" s="314"/>
      <c r="G45" s="54"/>
      <c r="H45" s="54"/>
      <c r="I45" s="54"/>
      <c r="J45" s="313"/>
      <c r="K45" s="55"/>
      <c r="L45" s="54"/>
      <c r="M45" s="54"/>
      <c r="N45" s="54"/>
      <c r="O45" s="54"/>
      <c r="P45" s="54"/>
      <c r="Q45" s="54"/>
      <c r="R45" s="54"/>
      <c r="S45" s="313"/>
      <c r="T45" s="54"/>
      <c r="U45" s="54"/>
      <c r="V45" s="54"/>
      <c r="W45" s="313"/>
      <c r="X45" s="54"/>
      <c r="Y45" s="54"/>
      <c r="Z45" s="54"/>
      <c r="AA45" s="312"/>
      <c r="AB45" s="54"/>
      <c r="AC45" s="54"/>
      <c r="AD45" s="54"/>
      <c r="AE45" s="54"/>
      <c r="AF45" s="313"/>
      <c r="AG45" s="54"/>
      <c r="AH45" s="54"/>
      <c r="AI45" s="54"/>
      <c r="AJ45" s="313"/>
      <c r="AK45" s="54"/>
      <c r="AL45" s="54"/>
      <c r="AM45" s="54"/>
      <c r="AN45" s="312"/>
      <c r="AO45" s="54"/>
      <c r="AP45" s="54"/>
      <c r="AQ45" s="54"/>
      <c r="AR45" s="54"/>
      <c r="AS45" s="313"/>
      <c r="AT45" s="54"/>
      <c r="AU45" s="54"/>
      <c r="AV45" s="54"/>
      <c r="AW45" s="313"/>
      <c r="AX45" s="54"/>
      <c r="AY45" s="54"/>
      <c r="AZ45" s="54"/>
      <c r="BA45" s="312"/>
      <c r="BB45" s="310"/>
      <c r="BC45" s="310"/>
      <c r="BD45" s="310"/>
      <c r="BE45" s="310"/>
      <c r="BF45" s="310"/>
      <c r="BG45" s="310"/>
      <c r="BH45" s="310"/>
    </row>
    <row r="46" spans="1:60" ht="13.5" customHeight="1" x14ac:dyDescent="0.2">
      <c r="A46" s="313"/>
      <c r="B46" s="54"/>
      <c r="C46" s="54"/>
      <c r="D46" s="54"/>
      <c r="E46" s="54"/>
      <c r="F46" s="314"/>
      <c r="G46" s="54"/>
      <c r="H46" s="54"/>
      <c r="I46" s="54"/>
      <c r="J46" s="313"/>
      <c r="K46" s="55"/>
      <c r="L46" s="54"/>
      <c r="M46" s="54"/>
      <c r="N46" s="54"/>
      <c r="O46" s="54"/>
      <c r="P46" s="54"/>
      <c r="Q46" s="54"/>
      <c r="R46" s="54"/>
      <c r="S46" s="313"/>
      <c r="T46" s="54"/>
      <c r="U46" s="54"/>
      <c r="V46" s="54"/>
      <c r="W46" s="313"/>
      <c r="X46" s="54"/>
      <c r="Y46" s="54"/>
      <c r="Z46" s="54"/>
      <c r="AA46" s="312"/>
      <c r="AB46" s="54"/>
      <c r="AC46" s="54"/>
      <c r="AD46" s="54"/>
      <c r="AE46" s="54"/>
      <c r="AF46" s="313"/>
      <c r="AG46" s="54"/>
      <c r="AH46" s="54"/>
      <c r="AI46" s="54"/>
      <c r="AJ46" s="313"/>
      <c r="AK46" s="54"/>
      <c r="AL46" s="54"/>
      <c r="AM46" s="54"/>
      <c r="AN46" s="312"/>
      <c r="AO46" s="54"/>
      <c r="AP46" s="54"/>
      <c r="AQ46" s="54"/>
      <c r="AR46" s="54"/>
      <c r="AS46" s="313"/>
      <c r="AT46" s="54"/>
      <c r="AU46" s="54"/>
      <c r="AV46" s="54"/>
      <c r="AW46" s="313"/>
      <c r="AX46" s="54"/>
      <c r="AY46" s="54"/>
      <c r="AZ46" s="54"/>
      <c r="BA46" s="312"/>
      <c r="BB46" s="310"/>
      <c r="BC46" s="310"/>
      <c r="BD46" s="310"/>
      <c r="BE46" s="310"/>
      <c r="BF46" s="310"/>
      <c r="BG46" s="310"/>
      <c r="BH46" s="310"/>
    </row>
    <row r="47" spans="1:60" ht="13.5" customHeight="1" thickBot="1" x14ac:dyDescent="0.25">
      <c r="A47" s="56"/>
      <c r="B47" s="58" t="s">
        <v>79</v>
      </c>
      <c r="C47" s="58" t="s">
        <v>80</v>
      </c>
      <c r="D47" s="58" t="s">
        <v>81</v>
      </c>
      <c r="E47" s="58" t="s">
        <v>82</v>
      </c>
      <c r="F47" s="59">
        <v>5</v>
      </c>
      <c r="G47" s="58" t="s">
        <v>83</v>
      </c>
      <c r="H47" s="58" t="s">
        <v>84</v>
      </c>
      <c r="I47" s="58" t="s">
        <v>85</v>
      </c>
      <c r="J47" s="59">
        <v>9</v>
      </c>
      <c r="K47" s="58" t="s">
        <v>86</v>
      </c>
      <c r="L47" s="58" t="s">
        <v>87</v>
      </c>
      <c r="M47" s="58" t="s">
        <v>88</v>
      </c>
      <c r="N47" s="58" t="s">
        <v>89</v>
      </c>
      <c r="O47" s="58" t="s">
        <v>90</v>
      </c>
      <c r="P47" s="58" t="s">
        <v>91</v>
      </c>
      <c r="Q47" s="58" t="s">
        <v>92</v>
      </c>
      <c r="R47" s="58" t="s">
        <v>93</v>
      </c>
      <c r="S47" s="59">
        <v>18</v>
      </c>
      <c r="T47" s="58" t="s">
        <v>94</v>
      </c>
      <c r="U47" s="58" t="s">
        <v>95</v>
      </c>
      <c r="V47" s="58" t="s">
        <v>96</v>
      </c>
      <c r="W47" s="59">
        <v>22</v>
      </c>
      <c r="X47" s="58" t="s">
        <v>97</v>
      </c>
      <c r="Y47" s="58" t="s">
        <v>98</v>
      </c>
      <c r="Z47" s="58" t="s">
        <v>99</v>
      </c>
      <c r="AA47" s="59">
        <v>26</v>
      </c>
      <c r="AB47" s="89" t="s">
        <v>100</v>
      </c>
      <c r="AC47" s="89" t="s">
        <v>101</v>
      </c>
      <c r="AD47" s="89" t="s">
        <v>102</v>
      </c>
      <c r="AE47" s="89" t="s">
        <v>103</v>
      </c>
      <c r="AF47" s="90">
        <v>31</v>
      </c>
      <c r="AG47" s="89" t="s">
        <v>104</v>
      </c>
      <c r="AH47" s="89" t="s">
        <v>105</v>
      </c>
      <c r="AI47" s="89" t="s">
        <v>106</v>
      </c>
      <c r="AJ47" s="90">
        <v>35</v>
      </c>
      <c r="AK47" s="89" t="s">
        <v>107</v>
      </c>
      <c r="AL47" s="89" t="s">
        <v>108</v>
      </c>
      <c r="AM47" s="89" t="s">
        <v>109</v>
      </c>
      <c r="AN47" s="90">
        <v>39</v>
      </c>
      <c r="AO47" s="89" t="s">
        <v>110</v>
      </c>
      <c r="AP47" s="89" t="s">
        <v>220</v>
      </c>
      <c r="AQ47" s="89" t="s">
        <v>111</v>
      </c>
      <c r="AR47" s="58" t="s">
        <v>112</v>
      </c>
      <c r="AS47" s="59">
        <v>44</v>
      </c>
      <c r="AT47" s="58" t="s">
        <v>113</v>
      </c>
      <c r="AU47" s="58" t="s">
        <v>114</v>
      </c>
      <c r="AV47" s="58" t="s">
        <v>115</v>
      </c>
      <c r="AW47" s="59">
        <v>48</v>
      </c>
      <c r="AX47" s="58" t="s">
        <v>116</v>
      </c>
      <c r="AY47" s="58" t="s">
        <v>117</v>
      </c>
      <c r="AZ47" s="58" t="s">
        <v>118</v>
      </c>
      <c r="BA47" s="59">
        <v>52</v>
      </c>
      <c r="BB47" s="57"/>
      <c r="BC47" s="57"/>
      <c r="BD47" s="57"/>
      <c r="BE47" s="57"/>
      <c r="BF47" s="57"/>
      <c r="BG47" s="57"/>
      <c r="BH47" s="57"/>
    </row>
    <row r="48" spans="1:60" ht="15" customHeight="1" x14ac:dyDescent="0.2">
      <c r="A48" s="373" t="s">
        <v>65</v>
      </c>
      <c r="B48" s="375" t="s">
        <v>68</v>
      </c>
      <c r="C48" s="375" t="s">
        <v>68</v>
      </c>
      <c r="D48" s="375" t="s">
        <v>68</v>
      </c>
      <c r="E48" s="375" t="s">
        <v>68</v>
      </c>
      <c r="F48" s="375" t="s">
        <v>68</v>
      </c>
      <c r="G48" s="375" t="s">
        <v>68</v>
      </c>
      <c r="H48" s="375" t="s">
        <v>68</v>
      </c>
      <c r="I48" s="375" t="s">
        <v>68</v>
      </c>
      <c r="J48" s="375" t="s">
        <v>68</v>
      </c>
      <c r="K48" s="375" t="s">
        <v>68</v>
      </c>
      <c r="L48" s="375" t="s">
        <v>68</v>
      </c>
      <c r="M48" s="375" t="s">
        <v>68</v>
      </c>
      <c r="N48" s="375" t="s">
        <v>68</v>
      </c>
      <c r="O48" s="375" t="s">
        <v>68</v>
      </c>
      <c r="P48" s="375" t="s">
        <v>68</v>
      </c>
      <c r="Q48" s="375" t="s">
        <v>68</v>
      </c>
      <c r="R48" s="390" t="s">
        <v>133</v>
      </c>
      <c r="S48" s="390" t="s">
        <v>133</v>
      </c>
      <c r="T48" s="356" t="s">
        <v>132</v>
      </c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88"/>
      <c r="AI48" s="88"/>
      <c r="AJ48" s="93"/>
      <c r="AK48" s="97"/>
      <c r="AL48" s="94"/>
      <c r="AM48" s="94"/>
      <c r="AN48" s="91"/>
      <c r="AO48" s="95"/>
      <c r="AP48" s="96"/>
      <c r="AQ48" s="391" t="s">
        <v>133</v>
      </c>
      <c r="AR48" s="391" t="s">
        <v>133</v>
      </c>
      <c r="AS48" s="359" t="s">
        <v>68</v>
      </c>
      <c r="AT48" s="359" t="s">
        <v>68</v>
      </c>
      <c r="AU48" s="356" t="s">
        <v>132</v>
      </c>
      <c r="AV48" s="356" t="s">
        <v>132</v>
      </c>
      <c r="AW48" s="356" t="s">
        <v>132</v>
      </c>
      <c r="AX48" s="356" t="s">
        <v>132</v>
      </c>
      <c r="AY48" s="356" t="s">
        <v>132</v>
      </c>
      <c r="AZ48" s="356" t="s">
        <v>132</v>
      </c>
      <c r="BA48" s="356" t="s">
        <v>132</v>
      </c>
      <c r="BB48" s="376" t="s">
        <v>86</v>
      </c>
      <c r="BC48" s="379">
        <v>0</v>
      </c>
      <c r="BD48" s="381">
        <v>30</v>
      </c>
      <c r="BE48" s="364">
        <v>4</v>
      </c>
      <c r="BF48" s="367"/>
      <c r="BG48" s="364">
        <v>8</v>
      </c>
      <c r="BH48" s="367">
        <v>52</v>
      </c>
    </row>
    <row r="49" spans="1:62" ht="12.75" customHeight="1" x14ac:dyDescent="0.2">
      <c r="A49" s="373"/>
      <c r="B49" s="354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7"/>
      <c r="S49" s="357"/>
      <c r="T49" s="357"/>
      <c r="U49" s="102" t="s">
        <v>74</v>
      </c>
      <c r="V49" s="102" t="s">
        <v>74</v>
      </c>
      <c r="W49" s="102" t="s">
        <v>74</v>
      </c>
      <c r="X49" s="102" t="s">
        <v>74</v>
      </c>
      <c r="Y49" s="102" t="s">
        <v>74</v>
      </c>
      <c r="Z49" s="102" t="s">
        <v>74</v>
      </c>
      <c r="AA49" s="102" t="s">
        <v>74</v>
      </c>
      <c r="AB49" s="102" t="s">
        <v>74</v>
      </c>
      <c r="AC49" s="102" t="s">
        <v>68</v>
      </c>
      <c r="AD49" s="102" t="s">
        <v>68</v>
      </c>
      <c r="AE49" s="102" t="s">
        <v>68</v>
      </c>
      <c r="AF49" s="102" t="s">
        <v>68</v>
      </c>
      <c r="AG49" s="102" t="s">
        <v>68</v>
      </c>
      <c r="AH49" s="102" t="s">
        <v>68</v>
      </c>
      <c r="AI49" s="102" t="s">
        <v>68</v>
      </c>
      <c r="AJ49" s="102" t="s">
        <v>68</v>
      </c>
      <c r="AK49" s="92" t="s">
        <v>68</v>
      </c>
      <c r="AL49" s="92" t="s">
        <v>68</v>
      </c>
      <c r="AM49" s="92" t="s">
        <v>68</v>
      </c>
      <c r="AN49" s="92" t="s">
        <v>68</v>
      </c>
      <c r="AO49" s="92" t="s">
        <v>68</v>
      </c>
      <c r="AP49" s="92" t="s">
        <v>68</v>
      </c>
      <c r="AQ49" s="392"/>
      <c r="AR49" s="392"/>
      <c r="AS49" s="360"/>
      <c r="AT49" s="360"/>
      <c r="AU49" s="357"/>
      <c r="AV49" s="357"/>
      <c r="AW49" s="357"/>
      <c r="AX49" s="357"/>
      <c r="AY49" s="357"/>
      <c r="AZ49" s="357"/>
      <c r="BA49" s="357"/>
      <c r="BB49" s="377"/>
      <c r="BC49" s="379"/>
      <c r="BD49" s="381"/>
      <c r="BE49" s="365"/>
      <c r="BF49" s="367"/>
      <c r="BG49" s="365"/>
      <c r="BH49" s="367"/>
    </row>
    <row r="50" spans="1:62" ht="18.75" customHeight="1" thickBot="1" x14ac:dyDescent="0.25">
      <c r="A50" s="374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8"/>
      <c r="S50" s="358"/>
      <c r="T50" s="358"/>
      <c r="U50" s="99" t="s">
        <v>68</v>
      </c>
      <c r="V50" s="99" t="s">
        <v>68</v>
      </c>
      <c r="W50" s="99" t="s">
        <v>68</v>
      </c>
      <c r="X50" s="99" t="s">
        <v>68</v>
      </c>
      <c r="Y50" s="99" t="s">
        <v>68</v>
      </c>
      <c r="Z50" s="99" t="s">
        <v>68</v>
      </c>
      <c r="AA50" s="99" t="s">
        <v>68</v>
      </c>
      <c r="AB50" s="99" t="s">
        <v>68</v>
      </c>
      <c r="AC50" s="99" t="s">
        <v>68</v>
      </c>
      <c r="AD50" s="99" t="s">
        <v>68</v>
      </c>
      <c r="AE50" s="99" t="s">
        <v>68</v>
      </c>
      <c r="AF50" s="99" t="s">
        <v>68</v>
      </c>
      <c r="AG50" s="99" t="s">
        <v>68</v>
      </c>
      <c r="AH50" s="99" t="s">
        <v>68</v>
      </c>
      <c r="AI50" s="100" t="s">
        <v>68</v>
      </c>
      <c r="AJ50" s="101" t="s">
        <v>68</v>
      </c>
      <c r="AK50" s="100" t="s">
        <v>68</v>
      </c>
      <c r="AL50" s="100" t="s">
        <v>68</v>
      </c>
      <c r="AM50" s="100" t="s">
        <v>68</v>
      </c>
      <c r="AN50" s="99" t="s">
        <v>68</v>
      </c>
      <c r="AO50" s="99" t="s">
        <v>68</v>
      </c>
      <c r="AP50" s="99" t="s">
        <v>68</v>
      </c>
      <c r="AQ50" s="393"/>
      <c r="AR50" s="393"/>
      <c r="AS50" s="361"/>
      <c r="AT50" s="361"/>
      <c r="AU50" s="358"/>
      <c r="AV50" s="358"/>
      <c r="AW50" s="358"/>
      <c r="AX50" s="358"/>
      <c r="AY50" s="358"/>
      <c r="AZ50" s="358"/>
      <c r="BA50" s="358"/>
      <c r="BB50" s="378"/>
      <c r="BC50" s="380"/>
      <c r="BD50" s="382"/>
      <c r="BE50" s="366"/>
      <c r="BF50" s="368"/>
      <c r="BG50" s="366"/>
      <c r="BH50" s="368"/>
    </row>
    <row r="51" spans="1:62" ht="15.75" customHeight="1" thickBot="1" x14ac:dyDescent="0.25">
      <c r="A51" s="411" t="s">
        <v>66</v>
      </c>
      <c r="B51" s="353" t="s">
        <v>68</v>
      </c>
      <c r="C51" s="353" t="s">
        <v>68</v>
      </c>
      <c r="D51" s="353" t="s">
        <v>68</v>
      </c>
      <c r="E51" s="353" t="s">
        <v>68</v>
      </c>
      <c r="F51" s="353" t="s">
        <v>68</v>
      </c>
      <c r="G51" s="353" t="s">
        <v>68</v>
      </c>
      <c r="H51" s="353" t="s">
        <v>68</v>
      </c>
      <c r="I51" s="353" t="s">
        <v>68</v>
      </c>
      <c r="J51" s="353" t="s">
        <v>68</v>
      </c>
      <c r="K51" s="353" t="s">
        <v>68</v>
      </c>
      <c r="L51" s="353" t="s">
        <v>68</v>
      </c>
      <c r="M51" s="353" t="s">
        <v>68</v>
      </c>
      <c r="N51" s="353" t="s">
        <v>68</v>
      </c>
      <c r="O51" s="390" t="s">
        <v>140</v>
      </c>
      <c r="P51" s="390" t="s">
        <v>140</v>
      </c>
      <c r="Q51" s="390" t="s">
        <v>140</v>
      </c>
      <c r="R51" s="208" t="s">
        <v>140</v>
      </c>
      <c r="S51" s="99" t="s">
        <v>68</v>
      </c>
      <c r="T51" s="356" t="s">
        <v>132</v>
      </c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412" t="s">
        <v>133</v>
      </c>
      <c r="AR51" s="412" t="s">
        <v>133</v>
      </c>
      <c r="AS51" s="359" t="s">
        <v>68</v>
      </c>
      <c r="AT51" s="359" t="s">
        <v>68</v>
      </c>
      <c r="AU51" s="357" t="s">
        <v>132</v>
      </c>
      <c r="AV51" s="357" t="s">
        <v>132</v>
      </c>
      <c r="AW51" s="357" t="s">
        <v>132</v>
      </c>
      <c r="AX51" s="357" t="s">
        <v>132</v>
      </c>
      <c r="AY51" s="357" t="s">
        <v>132</v>
      </c>
      <c r="AZ51" s="357" t="s">
        <v>132</v>
      </c>
      <c r="BA51" s="390" t="s">
        <v>132</v>
      </c>
      <c r="BB51" s="376" t="s">
        <v>256</v>
      </c>
      <c r="BC51" s="376" t="s">
        <v>257</v>
      </c>
      <c r="BD51" s="376" t="s">
        <v>258</v>
      </c>
      <c r="BE51" s="376" t="s">
        <v>259</v>
      </c>
      <c r="BF51" s="376">
        <v>0</v>
      </c>
      <c r="BG51" s="376">
        <v>8</v>
      </c>
      <c r="BH51" s="376">
        <v>52</v>
      </c>
    </row>
    <row r="52" spans="1:62" ht="13.5" customHeight="1" thickBot="1" x14ac:dyDescent="0.25">
      <c r="A52" s="373"/>
      <c r="B52" s="354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7"/>
      <c r="P52" s="357"/>
      <c r="Q52" s="357"/>
      <c r="R52" s="99" t="s">
        <v>68</v>
      </c>
      <c r="S52" s="99" t="s">
        <v>68</v>
      </c>
      <c r="T52" s="357"/>
      <c r="U52" s="102" t="s">
        <v>74</v>
      </c>
      <c r="V52" s="102" t="s">
        <v>74</v>
      </c>
      <c r="W52" s="102" t="s">
        <v>74</v>
      </c>
      <c r="X52" s="102" t="s">
        <v>74</v>
      </c>
      <c r="Y52" s="102" t="s">
        <v>74</v>
      </c>
      <c r="Z52" s="102" t="s">
        <v>68</v>
      </c>
      <c r="AA52" s="102" t="s">
        <v>68</v>
      </c>
      <c r="AB52" s="102" t="s">
        <v>68</v>
      </c>
      <c r="AC52" s="102" t="s">
        <v>68</v>
      </c>
      <c r="AD52" s="102" t="s">
        <v>68</v>
      </c>
      <c r="AE52" s="102" t="s">
        <v>68</v>
      </c>
      <c r="AF52" s="102" t="s">
        <v>68</v>
      </c>
      <c r="AG52" s="102" t="s">
        <v>68</v>
      </c>
      <c r="AH52" s="102" t="s">
        <v>68</v>
      </c>
      <c r="AI52" s="102" t="s">
        <v>68</v>
      </c>
      <c r="AJ52" s="102" t="s">
        <v>68</v>
      </c>
      <c r="AK52" s="102" t="s">
        <v>68</v>
      </c>
      <c r="AL52" s="102" t="s">
        <v>68</v>
      </c>
      <c r="AM52" s="102" t="s">
        <v>68</v>
      </c>
      <c r="AN52" s="102" t="s">
        <v>68</v>
      </c>
      <c r="AO52" s="102" t="s">
        <v>68</v>
      </c>
      <c r="AP52" s="102" t="s">
        <v>68</v>
      </c>
      <c r="AQ52" s="413"/>
      <c r="AR52" s="413"/>
      <c r="AS52" s="360"/>
      <c r="AT52" s="360"/>
      <c r="AU52" s="357"/>
      <c r="AV52" s="357"/>
      <c r="AW52" s="357"/>
      <c r="AX52" s="357"/>
      <c r="AY52" s="357"/>
      <c r="AZ52" s="357"/>
      <c r="BA52" s="357"/>
      <c r="BB52" s="377"/>
      <c r="BC52" s="377"/>
      <c r="BD52" s="377"/>
      <c r="BE52" s="377"/>
      <c r="BF52" s="377"/>
      <c r="BG52" s="377"/>
      <c r="BH52" s="377"/>
      <c r="BJ52" s="61"/>
    </row>
    <row r="53" spans="1:62" ht="13.5" customHeight="1" thickBot="1" x14ac:dyDescent="0.25">
      <c r="A53" s="374"/>
      <c r="B53" s="355"/>
      <c r="C53" s="355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8"/>
      <c r="P53" s="358"/>
      <c r="Q53" s="358"/>
      <c r="R53" s="99" t="s">
        <v>68</v>
      </c>
      <c r="S53" s="214" t="s">
        <v>133</v>
      </c>
      <c r="T53" s="358"/>
      <c r="U53" s="99" t="s">
        <v>68</v>
      </c>
      <c r="V53" s="99" t="s">
        <v>68</v>
      </c>
      <c r="W53" s="99" t="s">
        <v>68</v>
      </c>
      <c r="X53" s="99" t="s">
        <v>68</v>
      </c>
      <c r="Y53" s="99" t="s">
        <v>68</v>
      </c>
      <c r="Z53" s="99" t="s">
        <v>68</v>
      </c>
      <c r="AA53" s="99" t="s">
        <v>68</v>
      </c>
      <c r="AB53" s="99" t="s">
        <v>68</v>
      </c>
      <c r="AC53" s="99" t="s">
        <v>68</v>
      </c>
      <c r="AD53" s="99" t="s">
        <v>68</v>
      </c>
      <c r="AE53" s="99" t="s">
        <v>68</v>
      </c>
      <c r="AF53" s="99" t="s">
        <v>68</v>
      </c>
      <c r="AG53" s="99" t="s">
        <v>68</v>
      </c>
      <c r="AH53" s="99" t="s">
        <v>68</v>
      </c>
      <c r="AI53" s="99" t="s">
        <v>68</v>
      </c>
      <c r="AJ53" s="99" t="s">
        <v>68</v>
      </c>
      <c r="AK53" s="99" t="s">
        <v>68</v>
      </c>
      <c r="AL53" s="99" t="s">
        <v>68</v>
      </c>
      <c r="AM53" s="99" t="s">
        <v>68</v>
      </c>
      <c r="AN53" s="99" t="s">
        <v>68</v>
      </c>
      <c r="AO53" s="99" t="s">
        <v>68</v>
      </c>
      <c r="AP53" s="99" t="s">
        <v>68</v>
      </c>
      <c r="AQ53" s="414"/>
      <c r="AR53" s="414"/>
      <c r="AS53" s="361"/>
      <c r="AT53" s="361"/>
      <c r="AU53" s="415"/>
      <c r="AV53" s="415"/>
      <c r="AW53" s="415"/>
      <c r="AX53" s="415"/>
      <c r="AY53" s="415"/>
      <c r="AZ53" s="415"/>
      <c r="BA53" s="415"/>
      <c r="BB53" s="378"/>
      <c r="BC53" s="378"/>
      <c r="BD53" s="378"/>
      <c r="BE53" s="378"/>
      <c r="BF53" s="378"/>
      <c r="BG53" s="378"/>
      <c r="BH53" s="378"/>
      <c r="BJ53" s="61"/>
    </row>
    <row r="54" spans="1:62" ht="13.5" customHeight="1" thickBot="1" x14ac:dyDescent="0.25">
      <c r="A54" s="411" t="s">
        <v>67</v>
      </c>
      <c r="B54" s="353" t="s">
        <v>68</v>
      </c>
      <c r="C54" s="353" t="s">
        <v>68</v>
      </c>
      <c r="D54" s="353" t="s">
        <v>68</v>
      </c>
      <c r="E54" s="353" t="s">
        <v>68</v>
      </c>
      <c r="F54" s="353" t="s">
        <v>68</v>
      </c>
      <c r="G54" s="353" t="s">
        <v>68</v>
      </c>
      <c r="H54" s="353" t="s">
        <v>68</v>
      </c>
      <c r="I54" s="353" t="s">
        <v>68</v>
      </c>
      <c r="J54" s="353" t="s">
        <v>68</v>
      </c>
      <c r="K54" s="353" t="s">
        <v>68</v>
      </c>
      <c r="L54" s="353" t="s">
        <v>68</v>
      </c>
      <c r="M54" s="353" t="s">
        <v>68</v>
      </c>
      <c r="N54" s="353" t="s">
        <v>68</v>
      </c>
      <c r="O54" s="353" t="s">
        <v>68</v>
      </c>
      <c r="P54" s="353" t="s">
        <v>68</v>
      </c>
      <c r="Q54" s="353" t="s">
        <v>68</v>
      </c>
      <c r="R54" s="356" t="s">
        <v>133</v>
      </c>
      <c r="S54" s="356" t="s">
        <v>133</v>
      </c>
      <c r="T54" s="356" t="s">
        <v>132</v>
      </c>
      <c r="U54" s="353" t="s">
        <v>68</v>
      </c>
      <c r="V54" s="353" t="s">
        <v>68</v>
      </c>
      <c r="W54" s="353" t="s">
        <v>68</v>
      </c>
      <c r="X54" s="353" t="s">
        <v>68</v>
      </c>
      <c r="Y54" s="353" t="s">
        <v>68</v>
      </c>
      <c r="Z54" s="353" t="s">
        <v>68</v>
      </c>
      <c r="AA54" s="353" t="s">
        <v>68</v>
      </c>
      <c r="AB54" s="353" t="s">
        <v>68</v>
      </c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  <c r="AO54" s="309"/>
      <c r="AP54" s="309"/>
      <c r="AQ54" s="412" t="s">
        <v>133</v>
      </c>
      <c r="AR54" s="412" t="s">
        <v>133</v>
      </c>
      <c r="AS54" s="359" t="s">
        <v>68</v>
      </c>
      <c r="AT54" s="359" t="s">
        <v>68</v>
      </c>
      <c r="AU54" s="357" t="s">
        <v>132</v>
      </c>
      <c r="AV54" s="357" t="s">
        <v>132</v>
      </c>
      <c r="AW54" s="357" t="s">
        <v>132</v>
      </c>
      <c r="AX54" s="357" t="s">
        <v>132</v>
      </c>
      <c r="AY54" s="357" t="s">
        <v>132</v>
      </c>
      <c r="AZ54" s="357" t="s">
        <v>132</v>
      </c>
      <c r="BA54" s="357" t="s">
        <v>132</v>
      </c>
      <c r="BB54" s="416">
        <v>8</v>
      </c>
      <c r="BC54" s="306"/>
      <c r="BD54" s="416">
        <v>32</v>
      </c>
      <c r="BE54" s="306"/>
      <c r="BF54" s="307"/>
      <c r="BG54" s="376" t="s">
        <v>85</v>
      </c>
      <c r="BH54" s="306"/>
      <c r="BJ54" s="61"/>
    </row>
    <row r="55" spans="1:62" ht="13.5" customHeight="1" x14ac:dyDescent="0.2">
      <c r="A55" s="373"/>
      <c r="B55" s="354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7"/>
      <c r="S55" s="357"/>
      <c r="T55" s="357"/>
      <c r="U55" s="354"/>
      <c r="V55" s="354"/>
      <c r="W55" s="354"/>
      <c r="X55" s="354"/>
      <c r="Y55" s="354"/>
      <c r="Z55" s="354"/>
      <c r="AA55" s="354"/>
      <c r="AB55" s="354"/>
      <c r="AC55" s="315"/>
      <c r="AD55" s="315"/>
      <c r="AE55" s="315"/>
      <c r="AF55" s="315"/>
      <c r="AG55" s="315"/>
      <c r="AH55" s="315"/>
      <c r="AI55" s="315"/>
      <c r="AJ55" s="315"/>
      <c r="AK55" s="315"/>
      <c r="AL55" s="315"/>
      <c r="AM55" s="102" t="s">
        <v>68</v>
      </c>
      <c r="AN55" s="102" t="s">
        <v>68</v>
      </c>
      <c r="AO55" s="102" t="s">
        <v>68</v>
      </c>
      <c r="AP55" s="102" t="s">
        <v>68</v>
      </c>
      <c r="AQ55" s="413"/>
      <c r="AR55" s="413"/>
      <c r="AS55" s="360"/>
      <c r="AT55" s="360"/>
      <c r="AU55" s="357"/>
      <c r="AV55" s="357"/>
      <c r="AW55" s="357"/>
      <c r="AX55" s="357"/>
      <c r="AY55" s="357"/>
      <c r="AZ55" s="357"/>
      <c r="BA55" s="357"/>
      <c r="BB55" s="417"/>
      <c r="BC55" s="306"/>
      <c r="BD55" s="417"/>
      <c r="BE55" s="306">
        <v>4</v>
      </c>
      <c r="BF55" s="307"/>
      <c r="BG55" s="377"/>
      <c r="BH55" s="306">
        <v>52</v>
      </c>
      <c r="BJ55" s="61"/>
    </row>
    <row r="56" spans="1:62" ht="12" customHeight="1" thickBot="1" x14ac:dyDescent="0.25">
      <c r="A56" s="374"/>
      <c r="B56" s="355"/>
      <c r="C56" s="355"/>
      <c r="D56" s="355"/>
      <c r="E56" s="355"/>
      <c r="F56" s="355"/>
      <c r="G56" s="355"/>
      <c r="H56" s="355"/>
      <c r="I56" s="355"/>
      <c r="J56" s="355"/>
      <c r="K56" s="355"/>
      <c r="L56" s="355"/>
      <c r="M56" s="355"/>
      <c r="N56" s="355"/>
      <c r="O56" s="355"/>
      <c r="P56" s="355"/>
      <c r="Q56" s="355"/>
      <c r="R56" s="358"/>
      <c r="S56" s="358"/>
      <c r="T56" s="358"/>
      <c r="U56" s="355"/>
      <c r="V56" s="355"/>
      <c r="W56" s="355"/>
      <c r="X56" s="355"/>
      <c r="Y56" s="355"/>
      <c r="Z56" s="355"/>
      <c r="AA56" s="355"/>
      <c r="AB56" s="355"/>
      <c r="AC56" s="103" t="s">
        <v>68</v>
      </c>
      <c r="AD56" s="103" t="s">
        <v>68</v>
      </c>
      <c r="AE56" s="103" t="s">
        <v>68</v>
      </c>
      <c r="AF56" s="103" t="s">
        <v>68</v>
      </c>
      <c r="AG56" s="103" t="s">
        <v>68</v>
      </c>
      <c r="AH56" s="103" t="s">
        <v>68</v>
      </c>
      <c r="AI56" s="103" t="s">
        <v>68</v>
      </c>
      <c r="AJ56" s="103" t="s">
        <v>68</v>
      </c>
      <c r="AK56" s="103" t="s">
        <v>68</v>
      </c>
      <c r="AL56" s="103" t="s">
        <v>68</v>
      </c>
      <c r="AM56" s="103" t="s">
        <v>68</v>
      </c>
      <c r="AN56" s="103" t="s">
        <v>68</v>
      </c>
      <c r="AO56" s="103" t="s">
        <v>68</v>
      </c>
      <c r="AP56" s="103" t="s">
        <v>68</v>
      </c>
      <c r="AQ56" s="414"/>
      <c r="AR56" s="414"/>
      <c r="AS56" s="361"/>
      <c r="AT56" s="361"/>
      <c r="AU56" s="415"/>
      <c r="AV56" s="415"/>
      <c r="AW56" s="415"/>
      <c r="AX56" s="415"/>
      <c r="AY56" s="415"/>
      <c r="AZ56" s="415"/>
      <c r="BA56" s="415"/>
      <c r="BB56" s="418"/>
      <c r="BC56" s="306"/>
      <c r="BD56" s="418"/>
      <c r="BE56" s="306"/>
      <c r="BF56" s="307"/>
      <c r="BG56" s="378"/>
      <c r="BH56" s="306"/>
      <c r="BJ56" s="61"/>
    </row>
    <row r="57" spans="1:62" ht="12.75" customHeight="1" x14ac:dyDescent="0.2">
      <c r="A57" s="411" t="s">
        <v>237</v>
      </c>
      <c r="B57" s="353" t="s">
        <v>68</v>
      </c>
      <c r="C57" s="353" t="s">
        <v>68</v>
      </c>
      <c r="D57" s="353" t="s">
        <v>68</v>
      </c>
      <c r="E57" s="353" t="s">
        <v>68</v>
      </c>
      <c r="F57" s="353" t="s">
        <v>68</v>
      </c>
      <c r="G57" s="353" t="s">
        <v>68</v>
      </c>
      <c r="H57" s="353" t="s">
        <v>68</v>
      </c>
      <c r="I57" s="359" t="s">
        <v>68</v>
      </c>
      <c r="J57" s="359" t="s">
        <v>68</v>
      </c>
      <c r="K57" s="359" t="s">
        <v>68</v>
      </c>
      <c r="L57" s="359" t="s">
        <v>68</v>
      </c>
      <c r="M57" s="359" t="s">
        <v>68</v>
      </c>
      <c r="N57" s="359" t="s">
        <v>68</v>
      </c>
      <c r="O57" s="359" t="s">
        <v>68</v>
      </c>
      <c r="P57" s="359" t="s">
        <v>68</v>
      </c>
      <c r="Q57" s="359" t="s">
        <v>68</v>
      </c>
      <c r="R57" s="359" t="s">
        <v>68</v>
      </c>
      <c r="S57" s="356" t="s">
        <v>133</v>
      </c>
      <c r="T57" s="356" t="s">
        <v>132</v>
      </c>
      <c r="U57" s="359" t="s">
        <v>68</v>
      </c>
      <c r="V57" s="359" t="s">
        <v>68</v>
      </c>
      <c r="W57" s="359" t="s">
        <v>68</v>
      </c>
      <c r="X57" s="359" t="s">
        <v>68</v>
      </c>
      <c r="Y57" s="359" t="s">
        <v>68</v>
      </c>
      <c r="Z57" s="359" t="s">
        <v>68</v>
      </c>
      <c r="AA57" s="359" t="s">
        <v>68</v>
      </c>
      <c r="AB57" s="309"/>
      <c r="AC57" s="309"/>
      <c r="AD57" s="309"/>
      <c r="AE57" s="309"/>
      <c r="AF57" s="309"/>
      <c r="AG57" s="309"/>
      <c r="AH57" s="309"/>
      <c r="AI57" s="309"/>
      <c r="AJ57" s="309"/>
      <c r="AK57" s="412" t="s">
        <v>133</v>
      </c>
      <c r="AL57" s="419" t="s">
        <v>133</v>
      </c>
      <c r="AM57" s="412" t="s">
        <v>141</v>
      </c>
      <c r="AN57" s="412" t="s">
        <v>141</v>
      </c>
      <c r="AO57" s="412" t="s">
        <v>141</v>
      </c>
      <c r="AP57" s="412" t="s">
        <v>141</v>
      </c>
      <c r="AQ57" s="412" t="s">
        <v>141</v>
      </c>
      <c r="AR57" s="412" t="s">
        <v>141</v>
      </c>
      <c r="AS57" s="412" t="s">
        <v>141</v>
      </c>
      <c r="AT57" s="412" t="s">
        <v>141</v>
      </c>
      <c r="AU57" s="391" t="s">
        <v>132</v>
      </c>
      <c r="AV57" s="391" t="s">
        <v>132</v>
      </c>
      <c r="AW57" s="391" t="s">
        <v>132</v>
      </c>
      <c r="AX57" s="391" t="s">
        <v>132</v>
      </c>
      <c r="AY57" s="391" t="s">
        <v>132</v>
      </c>
      <c r="AZ57" s="391" t="s">
        <v>132</v>
      </c>
      <c r="BA57" s="391" t="s">
        <v>132</v>
      </c>
      <c r="BB57" s="376" t="s">
        <v>81</v>
      </c>
      <c r="BC57" s="422">
        <v>0</v>
      </c>
      <c r="BD57" s="423">
        <v>30</v>
      </c>
      <c r="BE57" s="306" t="s">
        <v>74</v>
      </c>
      <c r="BF57" s="426">
        <v>8</v>
      </c>
      <c r="BG57" s="426">
        <v>8</v>
      </c>
      <c r="BH57" s="426">
        <v>52</v>
      </c>
    </row>
    <row r="58" spans="1:62" ht="11.25" customHeight="1" x14ac:dyDescent="0.2">
      <c r="A58" s="373"/>
      <c r="B58" s="354"/>
      <c r="C58" s="354"/>
      <c r="D58" s="354"/>
      <c r="E58" s="354"/>
      <c r="F58" s="354"/>
      <c r="G58" s="354"/>
      <c r="H58" s="354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57"/>
      <c r="T58" s="357"/>
      <c r="U58" s="360"/>
      <c r="V58" s="360"/>
      <c r="W58" s="360"/>
      <c r="X58" s="360"/>
      <c r="Y58" s="360"/>
      <c r="Z58" s="360"/>
      <c r="AA58" s="360"/>
      <c r="AB58" s="102" t="s">
        <v>68</v>
      </c>
      <c r="AC58" s="102" t="s">
        <v>68</v>
      </c>
      <c r="AD58" s="102" t="s">
        <v>68</v>
      </c>
      <c r="AE58" s="102" t="s">
        <v>68</v>
      </c>
      <c r="AF58" s="102" t="s">
        <v>68</v>
      </c>
      <c r="AG58" s="102" t="s">
        <v>68</v>
      </c>
      <c r="AH58" s="102" t="s">
        <v>68</v>
      </c>
      <c r="AI58" s="102" t="s">
        <v>68</v>
      </c>
      <c r="AJ58" s="102" t="s">
        <v>68</v>
      </c>
      <c r="AK58" s="413"/>
      <c r="AL58" s="420"/>
      <c r="AM58" s="413"/>
      <c r="AN58" s="413"/>
      <c r="AO58" s="413"/>
      <c r="AP58" s="413"/>
      <c r="AQ58" s="413"/>
      <c r="AR58" s="413"/>
      <c r="AS58" s="413"/>
      <c r="AT58" s="413"/>
      <c r="AU58" s="392"/>
      <c r="AV58" s="392"/>
      <c r="AW58" s="392"/>
      <c r="AX58" s="392"/>
      <c r="AY58" s="392"/>
      <c r="AZ58" s="392"/>
      <c r="BA58" s="392"/>
      <c r="BB58" s="377"/>
      <c r="BC58" s="379"/>
      <c r="BD58" s="424"/>
      <c r="BE58" s="306">
        <v>3</v>
      </c>
      <c r="BF58" s="367"/>
      <c r="BG58" s="367"/>
      <c r="BH58" s="367"/>
    </row>
    <row r="59" spans="1:62" ht="23.25" customHeight="1" thickBot="1" x14ac:dyDescent="0.25">
      <c r="A59" s="374"/>
      <c r="B59" s="355"/>
      <c r="C59" s="355"/>
      <c r="D59" s="355"/>
      <c r="E59" s="355"/>
      <c r="F59" s="355"/>
      <c r="G59" s="355"/>
      <c r="H59" s="355"/>
      <c r="I59" s="361"/>
      <c r="J59" s="361"/>
      <c r="K59" s="361"/>
      <c r="L59" s="361"/>
      <c r="M59" s="361"/>
      <c r="N59" s="361"/>
      <c r="O59" s="361"/>
      <c r="P59" s="361"/>
      <c r="Q59" s="361"/>
      <c r="R59" s="361"/>
      <c r="S59" s="357"/>
      <c r="T59" s="358"/>
      <c r="U59" s="361"/>
      <c r="V59" s="361"/>
      <c r="W59" s="361"/>
      <c r="X59" s="361"/>
      <c r="Y59" s="361"/>
      <c r="Z59" s="361"/>
      <c r="AA59" s="361"/>
      <c r="AB59" s="103" t="s">
        <v>68</v>
      </c>
      <c r="AC59" s="103" t="s">
        <v>68</v>
      </c>
      <c r="AD59" s="103" t="s">
        <v>68</v>
      </c>
      <c r="AE59" s="103" t="s">
        <v>68</v>
      </c>
      <c r="AF59" s="103" t="s">
        <v>68</v>
      </c>
      <c r="AG59" s="103" t="s">
        <v>68</v>
      </c>
      <c r="AH59" s="103" t="s">
        <v>68</v>
      </c>
      <c r="AI59" s="103" t="s">
        <v>68</v>
      </c>
      <c r="AJ59" s="103" t="s">
        <v>68</v>
      </c>
      <c r="AK59" s="414"/>
      <c r="AL59" s="421"/>
      <c r="AM59" s="414"/>
      <c r="AN59" s="414"/>
      <c r="AO59" s="414"/>
      <c r="AP59" s="414"/>
      <c r="AQ59" s="414"/>
      <c r="AR59" s="414"/>
      <c r="AS59" s="414"/>
      <c r="AT59" s="414"/>
      <c r="AU59" s="393"/>
      <c r="AV59" s="393"/>
      <c r="AW59" s="393"/>
      <c r="AX59" s="393"/>
      <c r="AY59" s="393"/>
      <c r="AZ59" s="393"/>
      <c r="BA59" s="393"/>
      <c r="BB59" s="378"/>
      <c r="BC59" s="380"/>
      <c r="BD59" s="425"/>
      <c r="BE59" s="306"/>
      <c r="BF59" s="368"/>
      <c r="BG59" s="368"/>
      <c r="BH59" s="368"/>
    </row>
    <row r="60" spans="1:62" ht="12.75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297"/>
      <c r="T60" s="35"/>
      <c r="U60" s="35"/>
      <c r="V60" s="35"/>
      <c r="W60" s="35"/>
      <c r="X60" s="35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6"/>
      <c r="AM60" s="36"/>
      <c r="AN60" s="36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104"/>
      <c r="BB60" s="416">
        <v>29.3333333333333</v>
      </c>
      <c r="BC60" s="416">
        <v>3.6666666666666665</v>
      </c>
      <c r="BD60" s="416">
        <v>121.333333333333</v>
      </c>
      <c r="BE60" s="416">
        <v>13.6666666666666</v>
      </c>
      <c r="BF60" s="416">
        <v>8</v>
      </c>
      <c r="BG60" s="416">
        <v>32</v>
      </c>
      <c r="BH60" s="416">
        <v>208</v>
      </c>
    </row>
    <row r="61" spans="1:62" x14ac:dyDescent="0.2">
      <c r="S61" s="61"/>
      <c r="BB61" s="417"/>
      <c r="BC61" s="417"/>
      <c r="BD61" s="417"/>
      <c r="BE61" s="417"/>
      <c r="BF61" s="417"/>
      <c r="BG61" s="417"/>
      <c r="BH61" s="417"/>
    </row>
    <row r="62" spans="1:62" ht="13.5" thickBot="1" x14ac:dyDescent="0.25">
      <c r="BB62" s="418"/>
      <c r="BC62" s="418"/>
      <c r="BD62" s="418"/>
      <c r="BE62" s="418"/>
      <c r="BF62" s="418"/>
      <c r="BG62" s="418"/>
      <c r="BH62" s="418"/>
    </row>
    <row r="63" spans="1:62" x14ac:dyDescent="0.2">
      <c r="A63" s="37" t="s">
        <v>260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8"/>
      <c r="AF63" s="38"/>
      <c r="AG63" s="38"/>
      <c r="AH63" s="38"/>
      <c r="AI63" s="38"/>
      <c r="AJ63" s="38"/>
      <c r="AK63" s="38"/>
      <c r="AL63" s="38"/>
      <c r="AM63" s="38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60"/>
    </row>
    <row r="64" spans="1:62" x14ac:dyDescent="0.2">
      <c r="A64" s="37" t="s">
        <v>142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8"/>
      <c r="AF64" s="38"/>
      <c r="AG64" s="38"/>
      <c r="AH64" s="38"/>
      <c r="AI64" s="38"/>
      <c r="AJ64" s="38"/>
      <c r="AK64" s="38"/>
      <c r="AL64" s="38"/>
      <c r="AM64" s="38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D64" s="298"/>
    </row>
  </sheetData>
  <mergeCells count="215">
    <mergeCell ref="BC57:BC59"/>
    <mergeCell ref="BD57:BD59"/>
    <mergeCell ref="BF57:BF59"/>
    <mergeCell ref="BG57:BG59"/>
    <mergeCell ref="BH57:BH59"/>
    <mergeCell ref="BB60:BB62"/>
    <mergeCell ref="BC60:BC62"/>
    <mergeCell ref="BD60:BD62"/>
    <mergeCell ref="BE60:BE62"/>
    <mergeCell ref="BF60:BF62"/>
    <mergeCell ref="BG60:BG62"/>
    <mergeCell ref="BH60:BH62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AK57:AK59"/>
    <mergeCell ref="AL57:AL59"/>
    <mergeCell ref="AM57:AM59"/>
    <mergeCell ref="AN57:AN59"/>
    <mergeCell ref="AO57:AO59"/>
    <mergeCell ref="AP57:AP59"/>
    <mergeCell ref="AQ57:AQ59"/>
    <mergeCell ref="AR57:AR59"/>
    <mergeCell ref="AS57:AS59"/>
    <mergeCell ref="AZ54:AZ56"/>
    <mergeCell ref="BA54:BA56"/>
    <mergeCell ref="BB54:BB56"/>
    <mergeCell ref="BD54:BD56"/>
    <mergeCell ref="BG54:BG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J51:J53"/>
    <mergeCell ref="K51:K53"/>
    <mergeCell ref="L51:L53"/>
    <mergeCell ref="M51:M53"/>
    <mergeCell ref="N51:N53"/>
    <mergeCell ref="O51:O53"/>
    <mergeCell ref="P51:P53"/>
    <mergeCell ref="Q51:Q53"/>
    <mergeCell ref="T51:T53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S42:AS43"/>
    <mergeCell ref="AT42:AV42"/>
    <mergeCell ref="AW42:AW43"/>
    <mergeCell ref="AX42:BA42"/>
    <mergeCell ref="BG42:BG43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W42:W43"/>
    <mergeCell ref="X42:Z42"/>
    <mergeCell ref="AA42:AA43"/>
    <mergeCell ref="AB42:AE42"/>
    <mergeCell ref="AF42:AF43"/>
    <mergeCell ref="AG42:AI42"/>
    <mergeCell ref="AJ42:AJ43"/>
    <mergeCell ref="AK42:AN42"/>
    <mergeCell ref="AO42:AR42"/>
    <mergeCell ref="A42:A43"/>
    <mergeCell ref="B42:E42"/>
    <mergeCell ref="F42:F43"/>
    <mergeCell ref="G42:I42"/>
    <mergeCell ref="J42:J43"/>
    <mergeCell ref="K42:N42"/>
    <mergeCell ref="O42:R42"/>
    <mergeCell ref="S42:S43"/>
    <mergeCell ref="T42:V42"/>
    <mergeCell ref="A9:BH9"/>
    <mergeCell ref="A12:BH12"/>
    <mergeCell ref="A13:BH13"/>
    <mergeCell ref="AJ19:BE19"/>
    <mergeCell ref="A21:V21"/>
    <mergeCell ref="N48:N50"/>
    <mergeCell ref="O48:O50"/>
    <mergeCell ref="P48:P50"/>
    <mergeCell ref="Q48:Q50"/>
    <mergeCell ref="R48:R50"/>
    <mergeCell ref="S48:S50"/>
    <mergeCell ref="T48:T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A39:BH39"/>
    <mergeCell ref="BB40:BH41"/>
    <mergeCell ref="BH42:BH43"/>
    <mergeCell ref="BG48:BG50"/>
    <mergeCell ref="BH48:BH50"/>
    <mergeCell ref="O1:BA1"/>
    <mergeCell ref="O3:BA3"/>
    <mergeCell ref="K2:BC2"/>
    <mergeCell ref="A38:BH38"/>
    <mergeCell ref="A48:A50"/>
    <mergeCell ref="B48:B50"/>
    <mergeCell ref="C48:C50"/>
    <mergeCell ref="D48:D50"/>
    <mergeCell ref="BA48:BA50"/>
    <mergeCell ref="BB48:BB50"/>
    <mergeCell ref="BC48:BC50"/>
    <mergeCell ref="BD48:BD50"/>
    <mergeCell ref="BE48:BE50"/>
    <mergeCell ref="BF48:BF50"/>
    <mergeCell ref="BB42:BB43"/>
    <mergeCell ref="BC42:BC43"/>
    <mergeCell ref="BD42:BD43"/>
    <mergeCell ref="BE42:BE43"/>
    <mergeCell ref="BF42:BF43"/>
    <mergeCell ref="A20:V20"/>
    <mergeCell ref="AN7:BF7"/>
    <mergeCell ref="AB54:AB56"/>
    <mergeCell ref="T57:T59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U57:U59"/>
    <mergeCell ref="V57:V59"/>
    <mergeCell ref="W57:W59"/>
    <mergeCell ref="X57:X59"/>
    <mergeCell ref="Y57:Y59"/>
    <mergeCell ref="Z57:Z59"/>
    <mergeCell ref="AA57:AA59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2026-09-10T09:35:07Z</cp:lastPrinted>
  <dcterms:created xsi:type="dcterms:W3CDTF">2010-12-02T07:17:38Z</dcterms:created>
  <dcterms:modified xsi:type="dcterms:W3CDTF">2026-09-10T09:36:00Z</dcterms:modified>
</cp:coreProperties>
</file>